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t-kyoukai\一般社団法人　大阪府訪問看護ステーション Dropbox\事務局共有\共有Nasデータ\2024年度事務局共有\4.大阪府訪問看護推進事業2024\間接補助事業\新任育成事業\提出書類関連\"/>
    </mc:Choice>
  </mc:AlternateContent>
  <xr:revisionPtr revIDLastSave="0" documentId="13_ncr:1_{ACD9C4B9-7D10-44D2-8DAF-8B0574B34938}" xr6:coauthVersionLast="47" xr6:coauthVersionMax="47" xr10:uidLastSave="{00000000-0000-0000-0000-000000000000}"/>
  <bookViews>
    <workbookView xWindow="1635" yWindow="1725" windowWidth="20940" windowHeight="13710" tabRatio="946" xr2:uid="{00000000-000D-0000-FFFF-FFFF00000000}"/>
  </bookViews>
  <sheets>
    <sheet name="（別表２第１号様式）交付申請書" sheetId="32" r:id="rId1"/>
    <sheet name="（別紙１）所要額" sheetId="45" r:id="rId2"/>
    <sheet name="（別紙２）研修内容" sheetId="18" r:id="rId3"/>
    <sheet name="（別紙３）新任訪問看護職員名簿" sheetId="17" r:id="rId4"/>
    <sheet name="（別紙４）支出予定額" sheetId="11" r:id="rId5"/>
    <sheet name="（別紙５）予算書" sheetId="10" r:id="rId6"/>
    <sheet name="（別紙６）事業計画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'（別紙１）所要額'!$A$1:$L$18</definedName>
    <definedName name="_xlnm.Print_Area" localSheetId="2">'（別紙２）研修内容'!$A$1:$R$53</definedName>
    <definedName name="_xlnm.Print_Area" localSheetId="3">'（別紙３）新任訪問看護職員名簿'!$A$1:$L$26</definedName>
    <definedName name="_xlnm.Print_Area" localSheetId="4">'（別紙４）支出予定額'!$A$1:$V$85</definedName>
    <definedName name="_xlnm.Print_Area" localSheetId="5">'（別紙５）予算書'!$A$1:$H$22</definedName>
    <definedName name="_xlnm.Print_Area" localSheetId="6">'（別紙６）事業計画書'!$A$1:$I$45</definedName>
    <definedName name="_xlnm.Print_Area" localSheetId="0">'（別表２第１号様式）交付申請書'!$A$1:$Q$31</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'（別紙２）研修内容'!$1:$8</definedName>
    <definedName name="_xlnm.Print_Titles" localSheetId="3">'（別紙３）新任訪問看護職員名簿'!$1:$6</definedName>
    <definedName name="_xlnm.Print_Titles" localSheetId="14">'別紙2-(6)'!$A:$E,'別紙2-(6)'!$3:$7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45" l="1"/>
  <c r="L12" i="45"/>
  <c r="L13" i="45"/>
  <c r="L14" i="45"/>
  <c r="L10" i="45"/>
  <c r="R81" i="11"/>
  <c r="R80" i="11"/>
  <c r="R79" i="11"/>
  <c r="R47" i="11"/>
  <c r="R46" i="11"/>
  <c r="G46" i="11" l="1"/>
  <c r="G79" i="11"/>
  <c r="K12" i="45"/>
  <c r="K13" i="45"/>
  <c r="K14" i="45"/>
  <c r="I12" i="45"/>
  <c r="I13" i="45"/>
  <c r="I14" i="45"/>
  <c r="E12" i="45"/>
  <c r="E13" i="45"/>
  <c r="E14" i="45"/>
  <c r="E11" i="45"/>
  <c r="O3" i="18"/>
  <c r="Q3" i="18"/>
  <c r="I18" i="46"/>
  <c r="E8" i="10" l="1"/>
  <c r="D15" i="45"/>
  <c r="F15" i="45"/>
  <c r="G15" i="45"/>
  <c r="H15" i="45"/>
  <c r="J4" i="45"/>
  <c r="S4" i="45"/>
  <c r="R4" i="45"/>
  <c r="Q4" i="45"/>
  <c r="P4" i="45"/>
  <c r="O4" i="45"/>
  <c r="N4" i="45"/>
  <c r="M4" i="45"/>
  <c r="G22" i="10"/>
  <c r="G21" i="10"/>
  <c r="I4" i="17"/>
  <c r="R4" i="17"/>
  <c r="Q4" i="17"/>
  <c r="P4" i="17"/>
  <c r="N4" i="17"/>
  <c r="M4" i="17"/>
  <c r="M3" i="11"/>
  <c r="G76" i="11"/>
  <c r="G52" i="11"/>
  <c r="G33" i="11"/>
  <c r="G27" i="11"/>
  <c r="R66" i="11"/>
  <c r="R67" i="11"/>
  <c r="R68" i="11"/>
  <c r="R69" i="11"/>
  <c r="R70" i="11"/>
  <c r="R71" i="11"/>
  <c r="R72" i="11"/>
  <c r="R73" i="11"/>
  <c r="R74" i="11"/>
  <c r="R65" i="11"/>
  <c r="R60" i="11"/>
  <c r="R61" i="11"/>
  <c r="R62" i="11"/>
  <c r="R63" i="11"/>
  <c r="R59" i="11"/>
  <c r="G59" i="11" s="1"/>
  <c r="R56" i="11"/>
  <c r="R55" i="11"/>
  <c r="G55" i="11" s="1"/>
  <c r="R53" i="11"/>
  <c r="R52" i="11"/>
  <c r="R50" i="11"/>
  <c r="R49" i="11"/>
  <c r="G49" i="11" s="1"/>
  <c r="R43" i="11"/>
  <c r="R42" i="11"/>
  <c r="R40" i="11"/>
  <c r="R39" i="11"/>
  <c r="G39" i="11" s="1"/>
  <c r="U11" i="11"/>
  <c r="U12" i="11"/>
  <c r="U13" i="11"/>
  <c r="U14" i="11"/>
  <c r="U15" i="11"/>
  <c r="U16" i="11"/>
  <c r="U17" i="11"/>
  <c r="U18" i="11"/>
  <c r="U19" i="11"/>
  <c r="U20" i="11"/>
  <c r="U21" i="11"/>
  <c r="U22" i="11"/>
  <c r="U23" i="11"/>
  <c r="U24" i="11"/>
  <c r="U10" i="11"/>
  <c r="J3" i="11"/>
  <c r="V3" i="11"/>
  <c r="U3" i="11"/>
  <c r="T3" i="11"/>
  <c r="S3" i="11"/>
  <c r="R3" i="11"/>
  <c r="Q3" i="11"/>
  <c r="P3" i="11"/>
  <c r="O3" i="11"/>
  <c r="N3" i="11"/>
  <c r="C10" i="46"/>
  <c r="C9" i="46"/>
  <c r="C8" i="46"/>
  <c r="C7" i="46"/>
  <c r="G9" i="11" l="1"/>
  <c r="G65" i="11"/>
  <c r="G42" i="11"/>
  <c r="Y9" i="44"/>
  <c r="K7" i="33"/>
  <c r="H22" i="32"/>
  <c r="AH9" i="44"/>
  <c r="AF9" i="44"/>
  <c r="AE9" i="44"/>
  <c r="AD9" i="44"/>
  <c r="AB9" i="44"/>
  <c r="AA9" i="44" s="1"/>
  <c r="X9" i="44"/>
  <c r="W9" i="44"/>
  <c r="T9" i="44"/>
  <c r="S9" i="44"/>
  <c r="Q9" i="44"/>
  <c r="J9" i="44"/>
  <c r="I9" i="44"/>
  <c r="F9" i="44"/>
  <c r="E9" i="44"/>
  <c r="D9" i="44"/>
  <c r="M8" i="38"/>
  <c r="N8" i="38" s="1"/>
  <c r="O8" i="38" s="1"/>
  <c r="P9" i="44"/>
  <c r="N9" i="44"/>
  <c r="M9" i="44"/>
  <c r="K9" i="44"/>
  <c r="G36" i="26"/>
  <c r="H20" i="19" s="1"/>
  <c r="H23" i="19"/>
  <c r="R9" i="44"/>
  <c r="G45" i="26"/>
  <c r="H21" i="19" s="1"/>
  <c r="AG9" i="44"/>
  <c r="H11" i="26"/>
  <c r="I19" i="19" s="1"/>
  <c r="G11" i="26"/>
  <c r="H19" i="19" s="1"/>
  <c r="G3" i="26"/>
  <c r="H18" i="19" s="1"/>
  <c r="V9" i="44"/>
  <c r="U9" i="44"/>
  <c r="E128" i="17"/>
  <c r="D8" i="38"/>
  <c r="M2" i="28"/>
  <c r="J2" i="28"/>
  <c r="L2" i="28"/>
  <c r="K2" i="28"/>
  <c r="I2" i="28"/>
  <c r="H2" i="28"/>
  <c r="G2" i="28"/>
  <c r="F2" i="28"/>
  <c r="E2" i="28"/>
  <c r="D2" i="28"/>
  <c r="C2" i="28"/>
  <c r="B2" i="28"/>
  <c r="Z9" i="44"/>
  <c r="G8" i="38"/>
  <c r="J8" i="38"/>
  <c r="L8" i="38" s="1"/>
  <c r="K8" i="38"/>
  <c r="I8" i="38"/>
  <c r="Q8" i="38" s="1"/>
  <c r="F8" i="38"/>
  <c r="B9" i="44"/>
  <c r="A9" i="44"/>
  <c r="C8" i="38"/>
  <c r="C9" i="44"/>
  <c r="E8" i="38"/>
  <c r="G83" i="11" l="1"/>
  <c r="E14" i="10" s="1"/>
  <c r="E16" i="10" s="1"/>
  <c r="K6" i="33"/>
  <c r="P8" i="38"/>
  <c r="H8" i="38"/>
  <c r="R8" i="38" s="1"/>
  <c r="S8" i="38" s="1"/>
  <c r="X8" i="38" s="1"/>
  <c r="C10" i="45" l="1"/>
  <c r="E10" i="45" s="1"/>
  <c r="I10" i="45" s="1"/>
  <c r="K10" i="45" s="1"/>
  <c r="T8" i="38"/>
  <c r="U8" i="38" s="1"/>
  <c r="C15" i="45" l="1"/>
  <c r="H18" i="32" l="1"/>
  <c r="I11" i="45"/>
  <c r="K11" i="45" s="1"/>
  <c r="K15" i="45" s="1"/>
  <c r="E15" i="45"/>
  <c r="H21" i="32" l="1"/>
  <c r="H23" i="32" s="1"/>
  <c r="E7" i="10"/>
  <c r="E9" i="10" s="1"/>
  <c r="I15" i="45"/>
  <c r="E1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7" authorId="0" shapeId="0" xr:uid="{00000000-0006-0000-0700-00000100000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xr:uid="{00000000-0006-0000-0700-000002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0E00-00000100000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<sst xmlns="http://schemas.openxmlformats.org/spreadsheetml/2006/main" count="1530" uniqueCount="729">
  <si>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</si>
  <si>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</si>
  <si>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</si>
  <si>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</si>
  <si>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</si>
  <si>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</si>
  <si>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</si>
  <si>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</si>
  <si>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</si>
  <si>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</si>
  <si>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</si>
  <si>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</si>
  <si>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</si>
  <si>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</si>
  <si>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</si>
  <si>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</si>
  <si>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</si>
  <si>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</si>
  <si>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</si>
  <si>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</si>
  <si>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</si>
  <si>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</si>
  <si>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</si>
  <si>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</si>
  <si>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</si>
  <si>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</si>
  <si>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</si>
  <si>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</si>
  <si>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</si>
  <si>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</si>
  <si>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</si>
  <si>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</si>
  <si>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</si>
  <si>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</si>
  <si>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</si>
  <si>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対 象 経 費 の 支 出 予 定 額 算 出 内 訳</t>
    <rPh sb="14" eb="15">
      <t>ヨ</t>
    </rPh>
    <rPh sb="16" eb="17">
      <t>サダム</t>
    </rPh>
    <rPh sb="18" eb="19">
      <t>ガク</t>
    </rPh>
    <phoneticPr fontId="1"/>
  </si>
  <si>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</si>
  <si>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</si>
  <si>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</si>
  <si>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</si>
  <si>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</si>
  <si>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</si>
  <si>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</si>
  <si>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</si>
  <si>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</si>
  <si>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</si>
  <si>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</si>
  <si>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</si>
  <si>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</si>
  <si>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</si>
  <si>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</si>
  <si>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</si>
  <si>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</si>
  <si>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</si>
  <si>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</si>
  <si>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</si>
  <si>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</si>
  <si>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</si>
  <si>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</si>
  <si>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</si>
  <si>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</si>
  <si>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</si>
  <si>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</si>
  <si>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</si>
  <si>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</si>
  <si>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</si>
  <si>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</si>
  <si>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</si>
  <si>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</si>
  <si>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</si>
  <si>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</si>
  <si>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</si>
  <si>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</si>
  <si>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</si>
  <si>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</si>
  <si>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</si>
  <si>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</si>
  <si>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</si>
  <si>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</si>
  <si>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</si>
  <si>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</si>
  <si>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</si>
  <si>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</si>
  <si>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</si>
  <si>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</si>
  <si>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</si>
  <si>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</si>
  <si>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</si>
  <si>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</si>
  <si>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</si>
  <si>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</si>
  <si>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</si>
  <si>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</si>
  <si>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</si>
  <si>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</si>
  <si>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</si>
  <si>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</si>
  <si>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</si>
  <si>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</si>
  <si>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</si>
  <si>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</si>
  <si>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</si>
  <si>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</si>
  <si>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</si>
  <si>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</si>
  <si>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</si>
  <si>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研修計画書</t>
    <rPh sb="0" eb="2">
      <t>ケンシュウ</t>
    </rPh>
    <rPh sb="2" eb="4">
      <t>ケイカク</t>
    </rPh>
    <rPh sb="4" eb="5">
      <t>ショ</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</si>
  <si>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</si>
  <si>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</si>
  <si>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</si>
  <si>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</si>
  <si>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</si>
  <si>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</si>
  <si>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</si>
  <si>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</si>
  <si>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</si>
  <si>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</si>
  <si>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</si>
  <si>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</si>
  <si>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</si>
  <si>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</si>
  <si>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</si>
  <si>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</si>
  <si>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</si>
  <si>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</si>
  <si>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</si>
  <si>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</si>
  <si>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</si>
  <si>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</si>
  <si>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</si>
  <si>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</si>
  <si>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</si>
  <si>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</si>
  <si>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</si>
  <si>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</si>
  <si>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</si>
  <si>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</si>
  <si>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</si>
  <si>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</si>
  <si>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</si>
  <si>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</si>
  <si>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</si>
  <si>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</si>
  <si>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</si>
  <si>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</si>
  <si>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</si>
  <si>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</si>
  <si>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</si>
  <si>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</si>
  <si>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</si>
  <si>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</si>
  <si>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</si>
  <si>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</si>
  <si>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</si>
  <si>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</si>
  <si>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</si>
  <si>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</si>
  <si>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</si>
  <si>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</si>
  <si>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</si>
  <si>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</si>
  <si>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</si>
  <si>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</si>
  <si>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</si>
  <si>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</si>
  <si>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</si>
  <si>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</si>
  <si>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</si>
  <si>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</si>
  <si>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</si>
  <si>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</si>
  <si>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</si>
  <si>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</si>
  <si>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</si>
  <si>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</si>
  <si>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</si>
  <si>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</si>
  <si>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</si>
  <si>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</si>
  <si>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</si>
  <si>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</si>
  <si>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</si>
  <si>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</si>
  <si>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</si>
  <si>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</si>
  <si>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</si>
  <si>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</si>
  <si>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</si>
  <si>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</si>
  <si>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</si>
  <si>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</si>
  <si>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</si>
  <si>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</si>
  <si>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</si>
  <si>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</si>
  <si>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</si>
  <si>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</si>
  <si>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</si>
  <si>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</si>
  <si>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</si>
  <si>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</si>
  <si>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</si>
  <si>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</si>
  <si>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</si>
  <si>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</si>
  <si>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</si>
  <si>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</si>
  <si>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</si>
  <si>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</si>
  <si>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</si>
  <si>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</si>
  <si>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</si>
  <si>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</si>
  <si>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</si>
  <si>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</si>
  <si>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</si>
  <si>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</si>
  <si>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</si>
  <si>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</si>
  <si>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</si>
  <si>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</si>
  <si>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</si>
  <si>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</si>
  <si>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</si>
  <si>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</si>
  <si>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</si>
  <si>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</si>
  <si>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</si>
  <si>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</si>
  <si>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</si>
  <si>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</si>
  <si>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</si>
  <si>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</si>
  <si>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</si>
  <si>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</si>
  <si>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</si>
  <si>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</si>
  <si>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</si>
  <si>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</si>
  <si>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</si>
  <si>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</si>
  <si>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</si>
  <si>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</si>
  <si>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</si>
  <si>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</si>
  <si>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</si>
  <si>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</si>
  <si>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</si>
  <si>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</si>
  <si>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</si>
  <si>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</si>
  <si>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</si>
  <si>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</si>
  <si>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</si>
  <si>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</si>
  <si>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</si>
  <si>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</si>
  <si>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</si>
  <si>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</si>
  <si>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</si>
  <si>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</si>
  <si>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</si>
  <si>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</si>
  <si>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</si>
  <si>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</si>
  <si>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</si>
  <si>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</si>
  <si>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</si>
  <si>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</si>
  <si>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</si>
  <si>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</si>
  <si>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</si>
  <si>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</si>
  <si>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</si>
  <si>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</si>
  <si>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</si>
  <si>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</si>
  <si>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</si>
  <si>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</si>
  <si>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</si>
  <si>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</si>
  <si>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</si>
  <si>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</si>
  <si>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</si>
  <si>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</si>
  <si>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</si>
  <si>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</si>
  <si>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</si>
  <si>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</si>
  <si>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</si>
  <si>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</si>
  <si>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</si>
  <si>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</si>
  <si>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</si>
  <si>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</si>
  <si>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</si>
  <si>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</si>
  <si>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</si>
  <si>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</si>
  <si>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</si>
  <si>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</si>
  <si>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年度において標記の補助金を下記のとおり受けたいので、大阪府補助金交付</t>
  </si>
  <si>
    <t>規則第４条の規定により、関係書類を添えて申請します。</t>
    <rPh sb="6" eb="8">
      <t>キテイ</t>
    </rPh>
    <rPh sb="12" eb="14">
      <t>カンケイ</t>
    </rPh>
    <rPh sb="14" eb="16">
      <t>ショルイ</t>
    </rPh>
    <rPh sb="17" eb="18">
      <t>ソ</t>
    </rPh>
    <rPh sb="20" eb="22">
      <t>シンセイ</t>
    </rPh>
    <phoneticPr fontId="1"/>
  </si>
  <si>
    <t>記</t>
    <rPh sb="0" eb="1">
      <t>キ</t>
    </rPh>
    <phoneticPr fontId="1"/>
  </si>
  <si>
    <t>補助事業の目的及び内容</t>
    <rPh sb="0" eb="2">
      <t>ホジョ</t>
    </rPh>
    <rPh sb="2" eb="4">
      <t>ジギョウ</t>
    </rPh>
    <rPh sb="5" eb="7">
      <t>モクテキ</t>
    </rPh>
    <rPh sb="7" eb="8">
      <t>オヨ</t>
    </rPh>
    <rPh sb="9" eb="11">
      <t>ナイヨウ</t>
    </rPh>
    <phoneticPr fontId="1"/>
  </si>
  <si>
    <t>補助事業の経費の配分</t>
    <rPh sb="0" eb="2">
      <t>ホジョ</t>
    </rPh>
    <rPh sb="2" eb="4">
      <t>ジギョウ</t>
    </rPh>
    <rPh sb="5" eb="7">
      <t>ケイヒ</t>
    </rPh>
    <rPh sb="8" eb="10">
      <t>ハイブン</t>
    </rPh>
    <phoneticPr fontId="1"/>
  </si>
  <si>
    <t>補助事業の完了予定年月日</t>
    <phoneticPr fontId="1"/>
  </si>
  <si>
    <t>補助事業遂行に関する計画</t>
    <phoneticPr fontId="1"/>
  </si>
  <si>
    <t>交付を受けようとする補助金額</t>
    <rPh sb="0" eb="2">
      <t>コウフ</t>
    </rPh>
    <rPh sb="3" eb="4">
      <t>ウ</t>
    </rPh>
    <rPh sb="10" eb="13">
      <t>ホジョキン</t>
    </rPh>
    <rPh sb="13" eb="14">
      <t>ガク</t>
    </rPh>
    <phoneticPr fontId="1"/>
  </si>
  <si>
    <t>補助事業の経費のうち補助金によってまかなわれる以外の部分に関する事項</t>
    <rPh sb="10" eb="13">
      <t>ホジョキン</t>
    </rPh>
    <rPh sb="23" eb="25">
      <t>イガイ</t>
    </rPh>
    <rPh sb="26" eb="28">
      <t>ブブン</t>
    </rPh>
    <rPh sb="29" eb="30">
      <t>カン</t>
    </rPh>
    <rPh sb="32" eb="34">
      <t>ジコウ</t>
    </rPh>
    <phoneticPr fontId="1"/>
  </si>
  <si>
    <t>負担者</t>
    <phoneticPr fontId="1"/>
  </si>
  <si>
    <t>負担額</t>
    <rPh sb="0" eb="2">
      <t>フタン</t>
    </rPh>
    <rPh sb="2" eb="3">
      <t>ガク</t>
    </rPh>
    <phoneticPr fontId="1"/>
  </si>
  <si>
    <t>負担方法</t>
    <rPh sb="0" eb="2">
      <t>フタン</t>
    </rPh>
    <rPh sb="2" eb="4">
      <t>ホウホウ</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</si>
  <si>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</si>
  <si>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</si>
  <si>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</si>
  <si>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</si>
  <si>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</si>
  <si>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</si>
  <si>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</si>
  <si>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</si>
  <si>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</si>
  <si>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</si>
  <si>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</si>
  <si>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</si>
  <si>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</si>
  <si>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</si>
  <si>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</si>
  <si>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</si>
  <si>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</si>
  <si>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</si>
  <si>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</si>
  <si>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</si>
  <si>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</si>
  <si>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</si>
  <si>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</si>
  <si>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</si>
  <si>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</si>
  <si>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</si>
  <si>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</si>
  <si>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</si>
  <si>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</si>
  <si>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</si>
  <si>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</si>
  <si>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</si>
  <si>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</si>
  <si>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</si>
  <si>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</si>
  <si>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</si>
  <si>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</si>
  <si>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</si>
  <si>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</si>
  <si>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</si>
  <si>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</si>
  <si>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</si>
  <si>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</si>
  <si>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</si>
  <si>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</si>
  <si>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</si>
  <si>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</si>
  <si>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</si>
  <si>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</si>
  <si>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</si>
  <si>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</si>
  <si>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</si>
  <si>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</si>
  <si>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</si>
  <si>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</si>
  <si>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</si>
  <si>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</si>
  <si>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</si>
  <si>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</si>
  <si>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</si>
  <si>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</si>
  <si>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</si>
  <si>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</si>
  <si>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</si>
  <si>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</si>
  <si>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</si>
  <si>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</si>
  <si>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</si>
  <si>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</si>
  <si>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</si>
  <si>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</si>
  <si>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</si>
  <si>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</si>
  <si>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</si>
  <si>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</si>
  <si>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</si>
  <si>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</si>
  <si>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</si>
  <si>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</si>
  <si>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</si>
  <si>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</si>
  <si>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</si>
  <si>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</si>
  <si>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</si>
  <si>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</si>
  <si>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</si>
  <si>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</si>
  <si>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</si>
  <si>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</si>
  <si>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</si>
  <si>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</si>
  <si>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</si>
  <si>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</si>
  <si>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</si>
  <si>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</si>
  <si>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</si>
  <si>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</si>
  <si>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</si>
  <si>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</si>
  <si>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</si>
  <si>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</si>
  <si>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</si>
  <si>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</si>
  <si>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</si>
  <si>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</si>
  <si>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</si>
  <si>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</si>
  <si>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</si>
  <si>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</si>
  <si>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</si>
  <si>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</si>
  <si>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</si>
  <si>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</si>
  <si>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</si>
  <si>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</si>
  <si>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</si>
  <si>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</si>
  <si>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</si>
  <si>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</si>
  <si>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</si>
  <si>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</si>
  <si>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</si>
  <si>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</si>
  <si>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</si>
  <si>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</si>
  <si>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</si>
  <si>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</si>
  <si>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</si>
  <si>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</si>
  <si>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</si>
  <si>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</si>
  <si>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</si>
  <si>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</si>
  <si>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</si>
  <si>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</si>
  <si>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</si>
  <si>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</si>
  <si>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</si>
  <si>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</si>
  <si>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</si>
  <si>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</si>
  <si>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</si>
  <si>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</si>
  <si>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</si>
  <si>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</si>
  <si>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</si>
  <si>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</si>
  <si>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</si>
  <si>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</si>
  <si>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</si>
  <si>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</si>
  <si>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</si>
  <si>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</si>
  <si>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</si>
  <si>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</si>
  <si>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</si>
  <si>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</si>
  <si>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</si>
  <si>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</si>
  <si>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</si>
  <si>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</si>
  <si>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</si>
  <si>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</si>
  <si>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</si>
  <si>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</si>
  <si>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</si>
  <si>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</si>
  <si>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</si>
  <si>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</si>
  <si>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</si>
  <si>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</si>
  <si>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</si>
  <si>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</si>
  <si>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</si>
  <si>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</si>
  <si>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</si>
  <si>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</si>
  <si>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</si>
  <si>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</si>
  <si>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</si>
  <si>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</si>
  <si>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</si>
  <si>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</si>
  <si>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</si>
  <si>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</si>
  <si>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</si>
  <si>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</si>
  <si>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</si>
  <si>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</si>
  <si>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</si>
  <si>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</si>
  <si>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</si>
  <si>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</si>
  <si>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</si>
  <si>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</si>
  <si>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</si>
  <si>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</si>
  <si>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</si>
  <si>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</si>
  <si>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</si>
  <si>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</si>
  <si>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</si>
  <si>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</si>
  <si>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</si>
  <si>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</si>
  <si>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</si>
  <si>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</si>
  <si>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</si>
  <si>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</si>
  <si>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</si>
  <si>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</si>
  <si>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支出予定額</t>
    <rPh sb="2" eb="4">
      <t>ヨテイ</t>
    </rPh>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</si>
  <si>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</si>
  <si>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</si>
  <si>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</si>
  <si>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</si>
  <si>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</si>
  <si>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</si>
  <si>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</si>
  <si>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</si>
  <si>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</si>
  <si>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</si>
  <si>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</si>
  <si>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</si>
  <si>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</si>
  <si>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</si>
  <si>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</si>
  <si>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</si>
  <si>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</si>
  <si>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</si>
  <si>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</si>
  <si>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</si>
  <si>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</si>
  <si>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</si>
  <si>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</si>
  <si>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</si>
  <si>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</si>
  <si>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</si>
  <si>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</si>
  <si>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</si>
  <si>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</si>
  <si>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</si>
  <si>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</si>
  <si>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</si>
  <si>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</si>
  <si>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</si>
  <si>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</si>
  <si>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</si>
  <si>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（別表２第１号様式）</t>
    <rPh sb="1" eb="3">
      <t>ベッピョウ</t>
    </rPh>
    <rPh sb="4" eb="5">
      <t>ダイ</t>
    </rPh>
    <rPh sb="6" eb="7">
      <t>ゴウ</t>
    </rPh>
    <rPh sb="7" eb="9">
      <t>ヨウシキ</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</si>
  <si>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</si>
  <si>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</si>
  <si>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</si>
  <si>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</si>
  <si>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</si>
  <si>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</si>
  <si>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</si>
  <si>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</si>
  <si>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</si>
  <si>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</si>
  <si>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</si>
  <si>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</si>
  <si>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</si>
  <si>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</si>
  <si>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</si>
  <si>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</si>
  <si>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</si>
  <si>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</si>
  <si>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</si>
  <si>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</si>
  <si>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</si>
  <si>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</si>
  <si>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</si>
  <si>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</si>
  <si>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</si>
  <si>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</si>
  <si>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計</t>
    <phoneticPr fontId="3"/>
  </si>
  <si>
    <t>(D)</t>
    <phoneticPr fontId="3"/>
  </si>
  <si>
    <t>補助基準額</t>
    <rPh sb="0" eb="2">
      <t>ホジョ</t>
    </rPh>
    <rPh sb="2" eb="4">
      <t>キジュン</t>
    </rPh>
    <rPh sb="4" eb="5">
      <t>ガク</t>
    </rPh>
    <phoneticPr fontId="3"/>
  </si>
  <si>
    <t>事業収支予算書</t>
    <rPh sb="0" eb="2">
      <t>ジギョウ</t>
    </rPh>
    <rPh sb="2" eb="4">
      <t>シュウシ</t>
    </rPh>
    <rPh sb="4" eb="7">
      <t>ヨサンショ</t>
    </rPh>
    <phoneticPr fontId="1"/>
  </si>
  <si>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</si>
  <si>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</si>
  <si>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</si>
  <si>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</si>
  <si>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</si>
  <si>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</si>
  <si>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</si>
  <si>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</si>
  <si>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</si>
  <si>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別紙４（対象経費の支出予定額算出内訳）のとおり</t>
    <rPh sb="0" eb="2">
      <t>ベッシ</t>
    </rPh>
    <rPh sb="4" eb="6">
      <t>タイショウ</t>
    </rPh>
    <rPh sb="11" eb="13">
      <t>ヨテイ</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</si>
  <si>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</si>
  <si>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</si>
  <si>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</si>
  <si>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</si>
  <si>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</si>
  <si>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</si>
  <si>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</si>
  <si>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（単位：人）</t>
    <phoneticPr fontId="1"/>
  </si>
  <si>
    <t>看護師</t>
  </si>
  <si>
    <t>准看護師</t>
  </si>
  <si>
    <t>保健師</t>
  </si>
  <si>
    <t>専従</t>
  </si>
  <si>
    <t>兼務</t>
  </si>
  <si>
    <t>常勤</t>
  </si>
  <si>
    <t>非常勤</t>
  </si>
  <si>
    <t>常勤換算人数</t>
    <phoneticPr fontId="1"/>
  </si>
  <si>
    <t>３　利用者数</t>
    <rPh sb="2" eb="5">
      <t>リヨウシャ</t>
    </rPh>
    <rPh sb="5" eb="6">
      <t>スウ</t>
    </rPh>
    <phoneticPr fontId="1"/>
  </si>
  <si>
    <t>法人名称</t>
    <rPh sb="0" eb="2">
      <t>ホウジン</t>
    </rPh>
    <phoneticPr fontId="1"/>
  </si>
  <si>
    <t>代表者氏名</t>
    <rPh sb="0" eb="3">
      <t>ダイヒョウシャ</t>
    </rPh>
    <phoneticPr fontId="1"/>
  </si>
  <si>
    <t>法人所在地</t>
    <rPh sb="0" eb="2">
      <t>ホウジン</t>
    </rPh>
    <phoneticPr fontId="1"/>
  </si>
  <si>
    <t>（別紙６）</t>
    <rPh sb="1" eb="3">
      <t>ベッシ</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</si>
  <si>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</si>
  <si>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</si>
  <si>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</si>
  <si>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</si>
  <si>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</si>
  <si>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</si>
  <si>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</si>
  <si>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</si>
  <si>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</si>
  <si>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</si>
  <si>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</si>
  <si>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別紙１～６及び所定の研修プログラムのとおり</t>
    <rPh sb="0" eb="2">
      <t>ベッシ</t>
    </rPh>
    <rPh sb="5" eb="6">
      <t>オヨ</t>
    </rPh>
    <rPh sb="7" eb="9">
      <t>ショテイ</t>
    </rPh>
    <rPh sb="10" eb="12">
      <t>ケンシュウ</t>
    </rPh>
    <phoneticPr fontId="1"/>
  </si>
  <si>
    <t>令和</t>
  </si>
  <si>
    <t>令和</t>
    <phoneticPr fontId="1"/>
  </si>
  <si>
    <t>対象職員名：</t>
    <rPh sb="0" eb="2">
      <t>タイショウ</t>
    </rPh>
    <rPh sb="2" eb="5">
      <t>ショクインメイ</t>
    </rPh>
    <phoneticPr fontId="1"/>
  </si>
  <si>
    <t>内容</t>
    <rPh sb="0" eb="2">
      <t>ナイヨウ</t>
    </rPh>
    <phoneticPr fontId="1"/>
  </si>
  <si>
    <t>１．新任訪問看護職員を支える体制について</t>
    <phoneticPr fontId="1"/>
  </si>
  <si>
    <t>　　①職場適応のサポート、メンタルサポート体制</t>
    <phoneticPr fontId="1"/>
  </si>
  <si>
    <t>　　②教育担当者（氏名・役職・役割）</t>
    <phoneticPr fontId="1"/>
  </si>
  <si>
    <t>２．実施にあたって想定される事業効果、課題等について</t>
    <phoneticPr fontId="1"/>
  </si>
  <si>
    <t>　　事業効果：</t>
    <phoneticPr fontId="1"/>
  </si>
  <si>
    <t>　　課題：</t>
    <phoneticPr fontId="1"/>
  </si>
  <si>
    <t>00</t>
    <phoneticPr fontId="1"/>
  </si>
  <si>
    <t>大阪府□□□□</t>
  </si>
  <si>
    <t>〇△□株式会社</t>
  </si>
  <si>
    <t>大阪たろう</t>
  </si>
  <si>
    <t>新任訪問看護職員を育成し、サービスを向上する</t>
    <rPh sb="0" eb="2">
      <t>シンニン</t>
    </rPh>
    <rPh sb="2" eb="6">
      <t>ホウモン</t>
    </rPh>
    <rPh sb="6" eb="8">
      <t>ショクイン</t>
    </rPh>
    <rPh sb="9" eb="11">
      <t>イクセイ</t>
    </rPh>
    <rPh sb="18" eb="20">
      <t>コウジョウ</t>
    </rPh>
    <phoneticPr fontId="1"/>
  </si>
  <si>
    <t>訪問看護職員の定着　サービスの安定的供給</t>
    <rPh sb="0" eb="4">
      <t>ホウモン</t>
    </rPh>
    <rPh sb="4" eb="6">
      <t>ショクイン</t>
    </rPh>
    <rPh sb="7" eb="9">
      <t>テイチャク</t>
    </rPh>
    <rPh sb="15" eb="18">
      <t>アンテイテキ</t>
    </rPh>
    <rPh sb="18" eb="20">
      <t>キョウキュウ</t>
    </rPh>
    <phoneticPr fontId="1"/>
  </si>
  <si>
    <t>自社の財源</t>
    <rPh sb="0" eb="2">
      <t>ジシャ</t>
    </rPh>
    <rPh sb="3" eb="5">
      <t>ザイゲン</t>
    </rPh>
    <phoneticPr fontId="1"/>
  </si>
  <si>
    <t>□□　□□□</t>
    <phoneticPr fontId="1"/>
  </si>
  <si>
    <t>000-000-0000</t>
    <phoneticPr fontId="1"/>
  </si>
  <si>
    <t>abcdef@ghijk</t>
    <phoneticPr fontId="1"/>
  </si>
  <si>
    <t>女</t>
    <rPh sb="0" eb="1">
      <t>オンナ</t>
    </rPh>
    <phoneticPr fontId="1"/>
  </si>
  <si>
    <t>0000年00月00日</t>
    <rPh sb="4" eb="5">
      <t>ネン</t>
    </rPh>
    <rPh sb="7" eb="8">
      <t>ガツ</t>
    </rPh>
    <rPh sb="10" eb="11">
      <t>ニチ</t>
    </rPh>
    <phoneticPr fontId="1"/>
  </si>
  <si>
    <t>Ａ（管理者）</t>
    <rPh sb="2" eb="5">
      <t>カンリシャ</t>
    </rPh>
    <phoneticPr fontId="1"/>
  </si>
  <si>
    <t>Ｂ（主任）</t>
    <rPh sb="2" eb="4">
      <t>シュニン</t>
    </rPh>
    <phoneticPr fontId="1"/>
  </si>
  <si>
    <t>Ｃ（担当）</t>
    <rPh sb="2" eb="4">
      <t>タントウ</t>
    </rPh>
    <phoneticPr fontId="1"/>
  </si>
  <si>
    <r>
      <rPr>
        <sz val="12"/>
        <color rgb="FFFF0000"/>
        <rFont val="ＭＳ 明朝"/>
        <family val="1"/>
        <charset val="128"/>
      </rPr>
      <t>新任訪問看護師研修Ⅱ</t>
    </r>
    <r>
      <rPr>
        <sz val="16"/>
        <color rgb="FFFF0000"/>
        <rFont val="ＭＳ 明朝"/>
        <family val="1"/>
        <charset val="128"/>
      </rPr>
      <t>　</t>
    </r>
    <phoneticPr fontId="1"/>
  </si>
  <si>
    <t>地域包括支援センター</t>
    <rPh sb="0" eb="2">
      <t>チイキ</t>
    </rPh>
    <rPh sb="2" eb="4">
      <t>ホウカツ</t>
    </rPh>
    <rPh sb="4" eb="6">
      <t>シエン</t>
    </rPh>
    <phoneticPr fontId="1"/>
  </si>
  <si>
    <t>訪問看護入門本</t>
    <rPh sb="0" eb="4">
      <t>ホウモン</t>
    </rPh>
    <rPh sb="4" eb="6">
      <t>ニュウモン</t>
    </rPh>
    <rPh sb="6" eb="7">
      <t>ホン</t>
    </rPh>
    <phoneticPr fontId="1"/>
  </si>
  <si>
    <t>訪問看護のサービス内容</t>
    <rPh sb="0" eb="2">
      <t>ホウモン</t>
    </rPh>
    <rPh sb="2" eb="4">
      <t>カンゴ</t>
    </rPh>
    <rPh sb="9" eb="11">
      <t>ナイヨウ</t>
    </rPh>
    <phoneticPr fontId="1"/>
  </si>
  <si>
    <t>新任訪問看護師研修Ⅱ</t>
    <rPh sb="0" eb="2">
      <t>シンニン</t>
    </rPh>
    <rPh sb="2" eb="4">
      <t>ホウモン</t>
    </rPh>
    <rPh sb="4" eb="7">
      <t>カンゴシ</t>
    </rPh>
    <rPh sb="7" eb="9">
      <t>ケンシュウ</t>
    </rPh>
    <phoneticPr fontId="1"/>
  </si>
  <si>
    <t>e-ラーニング</t>
    <phoneticPr fontId="1"/>
  </si>
  <si>
    <t>地域研修（□□病院）</t>
    <rPh sb="0" eb="2">
      <t>チイキ</t>
    </rPh>
    <rPh sb="2" eb="4">
      <t>ケンシュウ</t>
    </rPh>
    <rPh sb="7" eb="9">
      <t>ビョウイン</t>
    </rPh>
    <phoneticPr fontId="1"/>
  </si>
  <si>
    <t>地域研修（□□施設）</t>
  </si>
  <si>
    <t>訪問看護全般　</t>
    <rPh sb="0" eb="4">
      <t>ホウモン</t>
    </rPh>
    <rPh sb="4" eb="6">
      <t>ゼンパン</t>
    </rPh>
    <phoneticPr fontId="1"/>
  </si>
  <si>
    <t>〇</t>
    <phoneticPr fontId="1"/>
  </si>
  <si>
    <t>接遇・マナー</t>
    <rPh sb="0" eb="2">
      <t>セツグウ</t>
    </rPh>
    <phoneticPr fontId="1"/>
  </si>
  <si>
    <t>歩行介助　車椅子介助</t>
    <rPh sb="0" eb="2">
      <t>ホコウ</t>
    </rPh>
    <rPh sb="2" eb="4">
      <t>カイジョ</t>
    </rPh>
    <rPh sb="5" eb="8">
      <t>クルマイス</t>
    </rPh>
    <rPh sb="8" eb="10">
      <t>カイジョ</t>
    </rPh>
    <phoneticPr fontId="1"/>
  </si>
  <si>
    <t>接遇、バイタル測定
コミュニケーション</t>
    <rPh sb="0" eb="2">
      <t>セツグウ</t>
    </rPh>
    <rPh sb="7" eb="9">
      <t>ソクテイ</t>
    </rPh>
    <phoneticPr fontId="1"/>
  </si>
  <si>
    <t>情報収集の方法</t>
    <rPh sb="0" eb="2">
      <t>ジョウホウ</t>
    </rPh>
    <rPh sb="2" eb="4">
      <t>シュウシュウ</t>
    </rPh>
    <rPh sb="5" eb="7">
      <t>ホウホウ</t>
    </rPh>
    <phoneticPr fontId="1"/>
  </si>
  <si>
    <t>介護保険　訪問看護の特性</t>
    <rPh sb="0" eb="2">
      <t>カイゴ</t>
    </rPh>
    <rPh sb="2" eb="4">
      <t>ホケン</t>
    </rPh>
    <rPh sb="5" eb="9">
      <t>ホウモンカンゴ</t>
    </rPh>
    <rPh sb="10" eb="12">
      <t>トクセイ</t>
    </rPh>
    <phoneticPr fontId="1"/>
  </si>
  <si>
    <t>訪問看護支援センター</t>
    <rPh sb="0" eb="2">
      <t>ホウモン</t>
    </rPh>
    <rPh sb="2" eb="4">
      <t>カンゴ</t>
    </rPh>
    <rPh sb="4" eb="6">
      <t>シエン</t>
    </rPh>
    <phoneticPr fontId="1"/>
  </si>
  <si>
    <t>地域包括ケアシステム</t>
    <rPh sb="0" eb="2">
      <t>チイキ</t>
    </rPh>
    <rPh sb="2" eb="4">
      <t>ホウカツ</t>
    </rPh>
    <phoneticPr fontId="1"/>
  </si>
  <si>
    <t>ステーション間の連携</t>
    <rPh sb="6" eb="7">
      <t>カン</t>
    </rPh>
    <rPh sb="8" eb="10">
      <t>レンケイ</t>
    </rPh>
    <phoneticPr fontId="1"/>
  </si>
  <si>
    <t>入退院支援</t>
    <rPh sb="0" eb="1">
      <t>ニュウ</t>
    </rPh>
    <rPh sb="1" eb="3">
      <t>タイイン</t>
    </rPh>
    <rPh sb="3" eb="5">
      <t>シエン</t>
    </rPh>
    <phoneticPr fontId="1"/>
  </si>
  <si>
    <t>□□病院</t>
    <rPh sb="2" eb="4">
      <t>ビョウイン</t>
    </rPh>
    <phoneticPr fontId="1"/>
  </si>
  <si>
    <t>新任訪問看護研修Ⅱ</t>
    <rPh sb="0" eb="2">
      <t>シンニン</t>
    </rPh>
    <rPh sb="2" eb="4">
      <t>ホウモン</t>
    </rPh>
    <rPh sb="4" eb="6">
      <t>カンゴ</t>
    </rPh>
    <rPh sb="6" eb="8">
      <t>ケンシュウ</t>
    </rPh>
    <phoneticPr fontId="1"/>
  </si>
  <si>
    <t>ステーション協会</t>
    <rPh sb="6" eb="8">
      <t>キョウカイ</t>
    </rPh>
    <phoneticPr fontId="1"/>
  </si>
  <si>
    <t>OJT</t>
    <phoneticPr fontId="1"/>
  </si>
  <si>
    <t>□□□の対応</t>
    <rPh sb="4" eb="6">
      <t>タイオウ</t>
    </rPh>
    <phoneticPr fontId="1"/>
  </si>
  <si>
    <t>□□□の介助</t>
    <rPh sb="4" eb="6">
      <t>カイジョ</t>
    </rPh>
    <phoneticPr fontId="1"/>
  </si>
  <si>
    <t>□□□訪問看護研修</t>
    <rPh sb="3" eb="5">
      <t>ホウモン</t>
    </rPh>
    <rPh sb="5" eb="7">
      <t>カンゴ</t>
    </rPh>
    <rPh sb="7" eb="9">
      <t>ケンシュウ</t>
    </rPh>
    <phoneticPr fontId="1"/>
  </si>
  <si>
    <t>訪問看護をめぐる制度</t>
    <rPh sb="0" eb="2">
      <t>ホウモン</t>
    </rPh>
    <rPh sb="2" eb="4">
      <t>カンゴ</t>
    </rPh>
    <rPh sb="8" eb="10">
      <t>セイド</t>
    </rPh>
    <phoneticPr fontId="1"/>
  </si>
  <si>
    <t>□□□の質に関する評価</t>
    <rPh sb="4" eb="5">
      <t>シツ</t>
    </rPh>
    <rPh sb="6" eb="7">
      <t>カン</t>
    </rPh>
    <rPh sb="9" eb="11">
      <t>ヒョウカ</t>
    </rPh>
    <phoneticPr fontId="1"/>
  </si>
  <si>
    <t>□□□のケースの場合</t>
    <rPh sb="8" eb="10">
      <t>バアイ</t>
    </rPh>
    <phoneticPr fontId="1"/>
  </si>
  <si>
    <t>□□□□</t>
    <phoneticPr fontId="1"/>
  </si>
  <si>
    <t>谷町○子</t>
    <rPh sb="0" eb="2">
      <t>タニマチ</t>
    </rPh>
    <rPh sb="3" eb="4">
      <t>コ</t>
    </rPh>
    <phoneticPr fontId="1"/>
  </si>
  <si>
    <r>
      <t>訪問看護とは　</t>
    </r>
    <r>
      <rPr>
        <sz val="10"/>
        <color rgb="FFFF0000"/>
        <rFont val="ＭＳ 明朝"/>
        <family val="1"/>
        <charset val="128"/>
      </rPr>
      <t>理念　記録方法</t>
    </r>
    <phoneticPr fontId="1"/>
  </si>
  <si>
    <t>0000年　　00月　　00日</t>
    <rPh sb="4" eb="5">
      <t>ネン</t>
    </rPh>
    <rPh sb="9" eb="10">
      <t>ツキ</t>
    </rPh>
    <rPh sb="14" eb="15">
      <t>ヒ</t>
    </rPh>
    <phoneticPr fontId="1"/>
  </si>
  <si>
    <t xml:space="preserve">　　全体カンファレンス、指導者、管理者、新任職員の面談を定期的に行う。
</t>
    <phoneticPr fontId="1"/>
  </si>
  <si>
    <t>　　目標設定しながら成長の状況を新任と管理者側の両方で把握していく。</t>
    <phoneticPr fontId="1"/>
  </si>
  <si>
    <t>　　Ａ（管理者）　教育業務統括</t>
    <phoneticPr fontId="1"/>
  </si>
  <si>
    <t>　　Ｂ（主任）　　教育業務補佐</t>
    <phoneticPr fontId="1"/>
  </si>
  <si>
    <t>　　Ｃ（担当）　　教育主担当</t>
    <phoneticPr fontId="1"/>
  </si>
  <si>
    <t xml:space="preserve">大阪府新任訪問看護職員育成経費
</t>
    <phoneticPr fontId="3"/>
  </si>
  <si>
    <t>法人名</t>
    <rPh sb="0" eb="3">
      <t>ホウジンメイ</t>
    </rPh>
    <phoneticPr fontId="1"/>
  </si>
  <si>
    <r>
      <rPr>
        <sz val="12"/>
        <color rgb="FFFF0000"/>
        <rFont val="ＭＳ 明朝"/>
        <family val="1"/>
        <charset val="128"/>
      </rPr>
      <t>令和６年度</t>
    </r>
    <r>
      <rPr>
        <sz val="12"/>
        <rFont val="ＭＳ 明朝"/>
        <family val="1"/>
        <charset val="128"/>
      </rPr>
      <t>大阪府新任訪問看護職員育成事業費補助金交付申請書</t>
    </r>
    <rPh sb="3" eb="5">
      <t>ネンド</t>
    </rPh>
    <rPh sb="5" eb="8">
      <t>オオサカフ</t>
    </rPh>
    <rPh sb="10" eb="12">
      <t>ホウモン</t>
    </rPh>
    <rPh sb="12" eb="14">
      <t>カンゴ</t>
    </rPh>
    <rPh sb="14" eb="16">
      <t>ショクイン</t>
    </rPh>
    <rPh sb="16" eb="18">
      <t>イクセイ</t>
    </rPh>
    <rPh sb="18" eb="20">
      <t>ジギョウ</t>
    </rPh>
    <rPh sb="20" eb="21">
      <t>ヒ</t>
    </rPh>
    <rPh sb="21" eb="24">
      <t>ホジョキン</t>
    </rPh>
    <rPh sb="24" eb="26">
      <t>コウフ</t>
    </rPh>
    <rPh sb="26" eb="28">
      <t>シンセイ</t>
    </rPh>
    <rPh sb="28" eb="29">
      <t>ショ</t>
    </rPh>
    <phoneticPr fontId="1"/>
  </si>
  <si>
    <r>
      <rPr>
        <sz val="12"/>
        <color rgb="FFFF0000"/>
        <rFont val="ＭＳ 明朝"/>
        <family val="1"/>
        <charset val="128"/>
      </rPr>
      <t>令和</t>
    </r>
    <r>
      <rPr>
        <sz val="12"/>
        <color rgb="FFFF0000"/>
        <rFont val="Century"/>
        <family val="1"/>
      </rPr>
      <t xml:space="preserve">   7</t>
    </r>
    <r>
      <rPr>
        <sz val="12"/>
        <color rgb="FFFF0000"/>
        <rFont val="ＭＳ 明朝"/>
        <family val="1"/>
        <charset val="128"/>
      </rPr>
      <t>　年</t>
    </r>
    <r>
      <rPr>
        <sz val="12"/>
        <color rgb="FFFF0000"/>
        <rFont val="Century"/>
        <family val="1"/>
      </rPr>
      <t xml:space="preserve">   1</t>
    </r>
    <r>
      <rPr>
        <sz val="12"/>
        <color rgb="FFFF0000"/>
        <rFont val="ＭＳ 明朝"/>
        <family val="1"/>
        <charset val="128"/>
      </rPr>
      <t>　月</t>
    </r>
    <r>
      <rPr>
        <sz val="12"/>
        <color rgb="FFFF0000"/>
        <rFont val="Century"/>
        <family val="1"/>
      </rPr>
      <t xml:space="preserve">  31  </t>
    </r>
    <r>
      <rPr>
        <sz val="12"/>
        <color rgb="FFFF0000"/>
        <rFont val="ＭＳ 明朝"/>
        <family val="1"/>
        <charset val="128"/>
      </rPr>
      <t>日</t>
    </r>
    <phoneticPr fontId="1"/>
  </si>
  <si>
    <r>
      <rPr>
        <sz val="20"/>
        <color rgb="FFFF0000"/>
        <rFont val="ＭＳ 明朝"/>
        <family val="1"/>
        <charset val="128"/>
      </rPr>
      <t xml:space="preserve">令和６年度 </t>
    </r>
    <r>
      <rPr>
        <sz val="20"/>
        <rFont val="ＭＳ 明朝"/>
        <family val="1"/>
        <charset val="128"/>
      </rPr>
      <t>大阪府新任訪問看護職員育成事業 所要額調書</t>
    </r>
    <rPh sb="3" eb="4">
      <t>ネン</t>
    </rPh>
    <rPh sb="4" eb="5">
      <t>ド</t>
    </rPh>
    <rPh sb="6" eb="8">
      <t>オオサカ</t>
    </rPh>
    <rPh sb="8" eb="9">
      <t>フ</t>
    </rPh>
    <rPh sb="11" eb="13">
      <t>ホウモン</t>
    </rPh>
    <rPh sb="13" eb="15">
      <t>カンゴ</t>
    </rPh>
    <rPh sb="15" eb="17">
      <t>ショクイン</t>
    </rPh>
    <rPh sb="17" eb="19">
      <t>イクセイ</t>
    </rPh>
    <rPh sb="19" eb="21">
      <t>ジギョウ</t>
    </rPh>
    <rPh sb="25" eb="27">
      <t>チョウショ</t>
    </rPh>
    <phoneticPr fontId="3"/>
  </si>
  <si>
    <t>□□ステーション</t>
    <phoneticPr fontId="1"/>
  </si>
  <si>
    <r>
      <t>　新任訪問看護職員名簿</t>
    </r>
    <r>
      <rPr>
        <sz val="12"/>
        <color rgb="FFFF0000"/>
        <rFont val="ＭＳ 明朝"/>
        <family val="1"/>
        <charset val="128"/>
      </rPr>
      <t>（令和　6年　00月末時点）</t>
    </r>
    <rPh sb="3" eb="5">
      <t>ホウモン</t>
    </rPh>
    <rPh sb="5" eb="7">
      <t>カンゴ</t>
    </rPh>
    <rPh sb="7" eb="9">
      <t>ショクイン</t>
    </rPh>
    <rPh sb="9" eb="11">
      <t>メイボ</t>
    </rPh>
    <rPh sb="16" eb="17">
      <t>ネン</t>
    </rPh>
    <rPh sb="20" eb="21">
      <t>ガツ</t>
    </rPh>
    <rPh sb="21" eb="22">
      <t>マツ</t>
    </rPh>
    <rPh sb="22" eb="24">
      <t>ジテン</t>
    </rPh>
    <phoneticPr fontId="1"/>
  </si>
  <si>
    <t>令和6年00月00日</t>
    <rPh sb="3" eb="4">
      <t>ネン</t>
    </rPh>
    <rPh sb="6" eb="7">
      <t>ガツ</t>
    </rPh>
    <rPh sb="9" eb="10">
      <t>ニチ</t>
    </rPh>
    <phoneticPr fontId="1"/>
  </si>
  <si>
    <t>令和　6年　00月　00日</t>
    <rPh sb="4" eb="5">
      <t>ネン</t>
    </rPh>
    <rPh sb="8" eb="9">
      <t>ツキ</t>
    </rPh>
    <rPh sb="12" eb="13">
      <t>ヒ</t>
    </rPh>
    <phoneticPr fontId="1"/>
  </si>
  <si>
    <r>
      <rPr>
        <sz val="14"/>
        <color rgb="FFFF0000"/>
        <rFont val="ＭＳ 明朝"/>
        <family val="1"/>
        <charset val="128"/>
      </rPr>
      <t>令和６年度</t>
    </r>
    <r>
      <rPr>
        <sz val="14"/>
        <rFont val="ＭＳ 明朝"/>
        <family val="1"/>
        <charset val="128"/>
      </rPr>
      <t xml:space="preserve"> 大阪府新任訪問看護職員育成事業計画書</t>
    </r>
    <rPh sb="6" eb="9">
      <t>オオサカフ</t>
    </rPh>
    <rPh sb="11" eb="13">
      <t>ホウモン</t>
    </rPh>
    <rPh sb="13" eb="15">
      <t>カンゴ</t>
    </rPh>
    <rPh sb="15" eb="17">
      <t>ショクイン</t>
    </rPh>
    <rPh sb="17" eb="19">
      <t>イクセイ</t>
    </rPh>
    <rPh sb="19" eb="21">
      <t>ジギョウ</t>
    </rPh>
    <rPh sb="21" eb="24">
      <t>ケイカクショ</t>
    </rPh>
    <phoneticPr fontId="3"/>
  </si>
  <si>
    <r>
      <t>２　配置従業員数（　</t>
    </r>
    <r>
      <rPr>
        <sz val="11"/>
        <color rgb="FFFF0000"/>
        <rFont val="ＭＳ 明朝"/>
        <family val="1"/>
        <charset val="128"/>
      </rPr>
      <t>令和6年度　00月　00日</t>
    </r>
    <r>
      <rPr>
        <sz val="11"/>
        <rFont val="ＭＳ 明朝"/>
        <family val="1"/>
        <charset val="128"/>
      </rPr>
      <t>時点）※当該事業対象者の新任訪問看護職員は含まない。</t>
    </r>
    <rPh sb="2" eb="4">
      <t>ハイチ</t>
    </rPh>
    <rPh sb="4" eb="7">
      <t>ジュウギョウイン</t>
    </rPh>
    <rPh sb="7" eb="8">
      <t>スウ</t>
    </rPh>
    <rPh sb="10" eb="12">
      <t>レイワ</t>
    </rPh>
    <rPh sb="13" eb="15">
      <t>ネンド</t>
    </rPh>
    <rPh sb="18" eb="19">
      <t>ガツ</t>
    </rPh>
    <rPh sb="22" eb="23">
      <t>ヒ</t>
    </rPh>
    <rPh sb="23" eb="25">
      <t>ジテン</t>
    </rPh>
    <rPh sb="27" eb="29">
      <t>トウガイ</t>
    </rPh>
    <rPh sb="29" eb="31">
      <t>ジギョウ</t>
    </rPh>
    <rPh sb="31" eb="33">
      <t>タイショウ</t>
    </rPh>
    <rPh sb="33" eb="34">
      <t>シャ</t>
    </rPh>
    <rPh sb="37" eb="39">
      <t>ホウモン</t>
    </rPh>
    <rPh sb="39" eb="41">
      <t>カンゴ</t>
    </rPh>
    <rPh sb="41" eb="43">
      <t>ショクイン</t>
    </rPh>
    <rPh sb="44" eb="45">
      <t>フク</t>
    </rPh>
    <phoneticPr fontId="1"/>
  </si>
  <si>
    <r>
      <t>人　（</t>
    </r>
    <r>
      <rPr>
        <sz val="11"/>
        <color rgb="FFFF0000"/>
        <rFont val="ＭＳ 明朝"/>
        <family val="1"/>
        <charset val="128"/>
      </rPr>
      <t>令和　6年　00月　00日</t>
    </r>
    <r>
      <rPr>
        <sz val="11"/>
        <rFont val="ＭＳ 明朝"/>
        <family val="1"/>
        <charset val="128"/>
      </rPr>
      <t>現在　：　実人員）</t>
    </r>
    <rPh sb="0" eb="1">
      <t>ヒト</t>
    </rPh>
    <rPh sb="7" eb="8">
      <t>ネン</t>
    </rPh>
    <rPh sb="11" eb="12">
      <t>ツキ</t>
    </rPh>
    <rPh sb="15" eb="16">
      <t>ヒ</t>
    </rPh>
    <rPh sb="16" eb="18">
      <t>ゲンザイ</t>
    </rPh>
    <rPh sb="21" eb="22">
      <t>ジツ</t>
    </rPh>
    <rPh sb="22" eb="24">
      <t>ジンイン</t>
    </rPh>
    <phoneticPr fontId="1"/>
  </si>
  <si>
    <r>
      <t>人　（</t>
    </r>
    <r>
      <rPr>
        <sz val="11"/>
        <color rgb="FFFF0000"/>
        <rFont val="ＭＳ 明朝"/>
        <family val="1"/>
        <charset val="128"/>
      </rPr>
      <t>令和　6年　00月　00日</t>
    </r>
    <r>
      <rPr>
        <sz val="11"/>
        <rFont val="ＭＳ 明朝"/>
        <family val="1"/>
        <charset val="128"/>
      </rPr>
      <t>現在）</t>
    </r>
    <rPh sb="0" eb="1">
      <t>ヒト</t>
    </rPh>
    <rPh sb="3" eb="5">
      <t>レイワ</t>
    </rPh>
    <rPh sb="7" eb="8">
      <t>ネン</t>
    </rPh>
    <rPh sb="11" eb="12">
      <t>ガツ</t>
    </rPh>
    <rPh sb="15" eb="18">
      <t>ニチゲンザイ</t>
    </rPh>
    <rPh sb="16" eb="18">
      <t>ゲンザイ</t>
    </rPh>
    <phoneticPr fontId="1"/>
  </si>
  <si>
    <t>〇△□訪問看護ステーション</t>
    <phoneticPr fontId="1"/>
  </si>
  <si>
    <t>↓</t>
    <phoneticPr fontId="1"/>
  </si>
  <si>
    <t>（別紙３）へ</t>
    <rPh sb="1" eb="3">
      <t>ベッシ</t>
    </rPh>
    <phoneticPr fontId="1"/>
  </si>
  <si>
    <t>（別紙３）　対象となる新任訪問看護職員を入力する</t>
    <rPh sb="1" eb="3">
      <t>ベッシ</t>
    </rPh>
    <rPh sb="6" eb="8">
      <t>タイショウ</t>
    </rPh>
    <rPh sb="11" eb="13">
      <t>シンニン</t>
    </rPh>
    <rPh sb="13" eb="15">
      <t>ホウモン</t>
    </rPh>
    <rPh sb="15" eb="17">
      <t>カンゴ</t>
    </rPh>
    <rPh sb="17" eb="19">
      <t>ショクイン</t>
    </rPh>
    <rPh sb="20" eb="22">
      <t>ニュウリョク</t>
    </rPh>
    <phoneticPr fontId="1"/>
  </si>
  <si>
    <t>（別紙２）　へ</t>
    <rPh sb="1" eb="3">
      <t>ベッシ</t>
    </rPh>
    <phoneticPr fontId="1"/>
  </si>
  <si>
    <t>（別紙４）　へ</t>
    <phoneticPr fontId="1"/>
  </si>
  <si>
    <t>（別紙２）　研修計画を入力する　※１人につき１枚作成</t>
    <rPh sb="18" eb="19">
      <t>ニン</t>
    </rPh>
    <rPh sb="23" eb="24">
      <t>マイ</t>
    </rPh>
    <rPh sb="24" eb="26">
      <t>サクセイ</t>
    </rPh>
    <phoneticPr fontId="1"/>
  </si>
  <si>
    <t>（別紙４）　支出予定額（経費の内訳）を入力する　※１人につき１枚作成</t>
    <rPh sb="1" eb="3">
      <t>ベッシ</t>
    </rPh>
    <rPh sb="6" eb="8">
      <t>シシュツ</t>
    </rPh>
    <rPh sb="8" eb="10">
      <t>ヨテイ</t>
    </rPh>
    <rPh sb="10" eb="11">
      <t>ガク</t>
    </rPh>
    <rPh sb="12" eb="14">
      <t>ケイヒ</t>
    </rPh>
    <rPh sb="15" eb="17">
      <t>ウチワケ</t>
    </rPh>
    <rPh sb="19" eb="21">
      <t>ニュウリョク</t>
    </rPh>
    <phoneticPr fontId="1"/>
  </si>
  <si>
    <t>（別紙１）へ</t>
    <rPh sb="1" eb="3">
      <t>ベッシ</t>
    </rPh>
    <phoneticPr fontId="1"/>
  </si>
  <si>
    <t>（別紙５）へ</t>
    <rPh sb="1" eb="3">
      <t>ベッシ</t>
    </rPh>
    <phoneticPr fontId="1"/>
  </si>
  <si>
    <t>（別表２第1号様式）へ</t>
    <rPh sb="1" eb="3">
      <t>ベッピョウ</t>
    </rPh>
    <rPh sb="4" eb="5">
      <t>ダイ</t>
    </rPh>
    <rPh sb="6" eb="7">
      <t>ゴウ</t>
    </rPh>
    <rPh sb="7" eb="9">
      <t>ヨウシキ</t>
    </rPh>
    <phoneticPr fontId="1"/>
  </si>
  <si>
    <t>（別紙６）へ</t>
    <rPh sb="1" eb="3">
      <t>ベッシ</t>
    </rPh>
    <phoneticPr fontId="1"/>
  </si>
  <si>
    <t>（別紙１）を見ながら金額を入力する</t>
    <rPh sb="1" eb="3">
      <t>ベッシ</t>
    </rPh>
    <rPh sb="6" eb="7">
      <t>ミ</t>
    </rPh>
    <rPh sb="10" eb="12">
      <t>キンガク</t>
    </rPh>
    <rPh sb="13" eb="15">
      <t>ニュウリョク</t>
    </rPh>
    <phoneticPr fontId="1"/>
  </si>
  <si>
    <t>各項目を入力する</t>
    <rPh sb="0" eb="1">
      <t>カク</t>
    </rPh>
    <phoneticPr fontId="1"/>
  </si>
  <si>
    <t>事業効果と課題についても必ず記載すること</t>
    <rPh sb="0" eb="4">
      <t>ジギョウコウカ</t>
    </rPh>
    <rPh sb="5" eb="7">
      <t>カダイ</t>
    </rPh>
    <rPh sb="12" eb="13">
      <t>カナラ</t>
    </rPh>
    <rPh sb="14" eb="16">
      <t>キサイ</t>
    </rPh>
    <phoneticPr fontId="1"/>
  </si>
  <si>
    <t>（別表２第1号様式）　　金額（２・５・６）以外の箇所を入力する</t>
    <phoneticPr fontId="1"/>
  </si>
  <si>
    <t>（別紙４）を見ながら入力する　※１人1行で入力</t>
    <rPh sb="1" eb="3">
      <t>ベッシ</t>
    </rPh>
    <rPh sb="6" eb="7">
      <t>ミ</t>
    </rPh>
    <rPh sb="10" eb="12">
      <t>ニュウリョク</t>
    </rPh>
    <rPh sb="17" eb="18">
      <t>ニン</t>
    </rPh>
    <rPh sb="19" eb="20">
      <t>ギョウ</t>
    </rPh>
    <rPh sb="21" eb="23">
      <t>ニュウリョク</t>
    </rPh>
    <phoneticPr fontId="1"/>
  </si>
  <si>
    <t>（別紙１）と（別紙４）を見ながら入力する　収入と支出の合計は等しくなること</t>
    <rPh sb="1" eb="3">
      <t>ベッシ</t>
    </rPh>
    <rPh sb="7" eb="9">
      <t>ベッシ</t>
    </rPh>
    <rPh sb="12" eb="13">
      <t>ミ</t>
    </rPh>
    <rPh sb="16" eb="18">
      <t>ニュウリョク</t>
    </rPh>
    <rPh sb="21" eb="23">
      <t>シュウニュウ</t>
    </rPh>
    <rPh sb="24" eb="26">
      <t>シシュツ</t>
    </rPh>
    <rPh sb="27" eb="29">
      <t>ゴウケイ</t>
    </rPh>
    <rPh sb="30" eb="31">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</si>
</sst>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 "/>
    <numFmt numFmtId="179" formatCode="#,##0_);[Red]\(#,##0\)"/>
    <numFmt numFmtId="180" formatCode="[$-411]ggge&quot;年&quot;m&quot;月&quot;d&quot;日&quot;;@"/>
    <numFmt numFmtId="181" formatCode="&quot;金&quot;###,##0"/>
    <numFmt numFmtId="182" formatCode="0_);[Red]\(0\)"/>
  </numFmts>
  <fonts count="73"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b/>
      <sz val="14"/>
      <color indexed="10"/>
      <name val="HG丸ｺﾞｼｯｸM-PRO"/>
      <family val="3"/>
      <charset val="128"/>
    </font>
    <font>
      <sz val="11"/>
      <name val="ＭＳ Ｐゴシック"/>
      <family val="3"/>
      <charset val="128"/>
    </font>
    <font>
      <b/>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
      <sz val="12"/>
      <color rgb="FFFF0000"/>
      <name val="Century"/>
      <family val="1"/>
    </font>
    <font>
      <sz val="12"/>
      <color rgb="FFFF0000"/>
      <name val="ＭＳ 明朝"/>
      <family val="1"/>
      <charset val="128"/>
    </font>
    <font>
      <sz val="12"/>
      <color rgb="FFFF0000"/>
      <name val="Century"/>
      <family val="1"/>
      <charset val="128"/>
    </font>
    <font>
      <sz val="14"/>
      <color rgb="FFFF0000"/>
      <name val="ＭＳ 明朝"/>
      <family val="1"/>
      <charset val="128"/>
    </font>
    <font>
      <b/>
      <sz val="12"/>
      <color rgb="FFFF0000"/>
      <name val="ＭＳ 明朝"/>
      <family val="1"/>
      <charset val="128"/>
    </font>
    <font>
      <sz val="16"/>
      <color rgb="FFFF0000"/>
      <name val="ＭＳ 明朝"/>
      <family val="1"/>
      <charset val="128"/>
    </font>
    <font>
      <sz val="20"/>
      <color rgb="FFFF0000"/>
      <name val="ＭＳ 明朝"/>
      <family val="1"/>
      <charset val="128"/>
    </font>
    <font>
      <sz val="11"/>
      <color rgb="FFFF0000"/>
      <name val="ＭＳ 明朝"/>
      <family val="1"/>
      <charset val="128"/>
    </font>
    <font>
      <sz val="12"/>
      <color rgb="FFFF0000"/>
      <name val="Century Gothic"/>
      <family val="2"/>
    </font>
    <font>
      <sz val="14"/>
      <color rgb="FFFF0000"/>
      <name val="Century Gothic"/>
      <family val="2"/>
    </font>
    <font>
      <b/>
      <sz val="18"/>
      <color rgb="FFFF0000"/>
      <name val="Century Gothic"/>
      <family val="2"/>
    </font>
    <font>
      <sz val="14"/>
      <color rgb="FFFF0000"/>
      <name val="Century"/>
      <family val="1"/>
    </font>
    <font>
      <b/>
      <sz val="20"/>
      <color rgb="FFFF0000"/>
      <name val="ＭＳ 明朝"/>
      <family val="1"/>
      <charset val="128"/>
    </font>
    <font>
      <sz val="10"/>
      <color rgb="FFFF0000"/>
      <name val="ＭＳ 明朝"/>
      <family val="1"/>
      <charset val="128"/>
    </font>
    <font>
      <sz val="12"/>
      <color theme="3"/>
      <name val="BIZ UDPゴシック"/>
      <family val="3"/>
      <charset val="128"/>
    </font>
    <font>
      <sz val="11"/>
      <color theme="3"/>
      <name val="ＭＳ Ｐゴシック"/>
      <family val="3"/>
      <charset val="128"/>
    </font>
    <font>
      <sz val="12"/>
      <color rgb="FFFF0000"/>
      <name val="HG丸ｺﾞｼｯｸM-PRO"/>
      <family val="3"/>
      <charset val="128"/>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6"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6" fillId="0" borderId="0">
      <alignment vertical="center"/>
    </xf>
  </cellStyleXfs>
  <cellXfs count="799">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1" fillId="0" borderId="1" xfId="4" applyFont="1" applyBorder="1"/>
    <xf numFmtId="0" fontId="4" fillId="0" borderId="10" xfId="4" applyFont="1" applyBorder="1"/>
    <xf numFmtId="0" fontId="4" fillId="0" borderId="9" xfId="4" applyFont="1" applyBorder="1"/>
    <xf numFmtId="0" fontId="11"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3" borderId="0" xfId="0" applyFont="1" applyFill="1" applyAlignment="1" applyProtection="1">
      <alignment horizontal="center" vertical="center"/>
      <protection locked="0"/>
    </xf>
    <xf numFmtId="0" fontId="37" fillId="0" borderId="0" xfId="4" applyFont="1"/>
    <xf numFmtId="0" fontId="37" fillId="0" borderId="0" xfId="4" applyFont="1" applyAlignment="1">
      <alignment horizontal="right"/>
    </xf>
    <xf numFmtId="0" fontId="37" fillId="0" borderId="12" xfId="4" applyFont="1" applyBorder="1" applyAlignment="1">
      <alignment vertical="center"/>
    </xf>
    <xf numFmtId="0" fontId="37" fillId="0" borderId="12" xfId="4" applyFont="1" applyBorder="1"/>
    <xf numFmtId="0" fontId="37" fillId="0" borderId="16" xfId="4" applyFont="1" applyBorder="1" applyAlignment="1">
      <alignment horizontal="center" vertical="center" wrapText="1"/>
    </xf>
    <xf numFmtId="0" fontId="37" fillId="0" borderId="16" xfId="4" applyFont="1" applyBorder="1" applyAlignment="1">
      <alignment horizontal="center" vertical="center" shrinkToFit="1"/>
    </xf>
    <xf numFmtId="0" fontId="37" fillId="0" borderId="16" xfId="4" applyFont="1" applyBorder="1" applyAlignment="1">
      <alignment vertical="center"/>
    </xf>
    <xf numFmtId="0" fontId="37" fillId="0" borderId="16" xfId="4" applyFont="1" applyBorder="1" applyAlignment="1">
      <alignment horizontal="right" vertical="center"/>
    </xf>
    <xf numFmtId="0" fontId="37" fillId="0" borderId="16" xfId="4" applyFont="1" applyBorder="1" applyAlignment="1">
      <alignment horizontal="center" vertical="center"/>
    </xf>
    <xf numFmtId="0" fontId="37" fillId="0" borderId="0" xfId="4" applyFont="1" applyAlignment="1">
      <alignment vertical="center"/>
    </xf>
    <xf numFmtId="0" fontId="37" fillId="0" borderId="4" xfId="4" applyFont="1" applyBorder="1"/>
    <xf numFmtId="0" fontId="37" fillId="0" borderId="6" xfId="4" applyFont="1" applyBorder="1" applyAlignment="1">
      <alignment vertical="center"/>
    </xf>
    <xf numFmtId="0" fontId="37" fillId="0" borderId="15" xfId="4" applyFont="1" applyBorder="1"/>
    <xf numFmtId="0" fontId="37" fillId="0" borderId="12" xfId="4" applyFont="1" applyBorder="1" applyAlignment="1">
      <alignment horizontal="right"/>
    </xf>
    <xf numFmtId="0" fontId="37" fillId="0" borderId="0" xfId="5" applyFont="1" applyAlignment="1">
      <alignment vertical="center"/>
    </xf>
    <xf numFmtId="0" fontId="38" fillId="0" borderId="0" xfId="5" applyFont="1" applyAlignment="1">
      <alignment vertical="center"/>
    </xf>
    <xf numFmtId="0" fontId="38" fillId="0" borderId="0" xfId="5" applyFont="1" applyAlignment="1">
      <alignment horizontal="left" vertical="center"/>
    </xf>
    <xf numFmtId="0" fontId="38" fillId="0" borderId="0" xfId="5" applyFont="1" applyAlignment="1">
      <alignment horizontal="right" vertical="center"/>
    </xf>
    <xf numFmtId="0" fontId="39" fillId="0" borderId="13" xfId="5" applyFont="1" applyBorder="1" applyAlignment="1">
      <alignment horizontal="center" vertical="center" wrapText="1"/>
    </xf>
    <xf numFmtId="0" fontId="40" fillId="0" borderId="13" xfId="5" applyFont="1" applyBorder="1" applyAlignment="1">
      <alignment horizontal="center" vertical="center" wrapText="1"/>
    </xf>
    <xf numFmtId="0" fontId="41" fillId="0" borderId="15" xfId="5" applyFont="1" applyBorder="1" applyAlignment="1">
      <alignment horizontal="right" vertical="top"/>
    </xf>
    <xf numFmtId="0" fontId="41" fillId="0" borderId="8" xfId="5" applyFont="1" applyBorder="1" applyAlignment="1">
      <alignment horizontal="right" vertical="top"/>
    </xf>
    <xf numFmtId="0" fontId="38" fillId="0" borderId="15" xfId="5" applyFont="1" applyBorder="1" applyAlignment="1">
      <alignment vertical="center"/>
    </xf>
    <xf numFmtId="0" fontId="38" fillId="0" borderId="7" xfId="5" applyFont="1" applyBorder="1" applyAlignment="1">
      <alignment vertical="center"/>
    </xf>
    <xf numFmtId="0" fontId="38" fillId="0" borderId="16" xfId="5" applyFont="1" applyBorder="1" applyAlignment="1">
      <alignment vertical="center"/>
    </xf>
    <xf numFmtId="0" fontId="38" fillId="4" borderId="0" xfId="5" applyFont="1" applyFill="1" applyAlignment="1">
      <alignment vertical="center"/>
    </xf>
    <xf numFmtId="0" fontId="38" fillId="0" borderId="13" xfId="5" applyFont="1" applyBorder="1" applyAlignment="1">
      <alignment vertical="center"/>
    </xf>
    <xf numFmtId="0" fontId="38" fillId="0" borderId="13" xfId="5" applyFont="1" applyBorder="1" applyAlignment="1">
      <alignment horizontal="center" vertical="center"/>
    </xf>
    <xf numFmtId="0" fontId="38" fillId="0" borderId="2" xfId="5" applyFont="1" applyBorder="1" applyAlignment="1">
      <alignment vertical="center"/>
    </xf>
    <xf numFmtId="0" fontId="38" fillId="0" borderId="3" xfId="5" applyFont="1" applyBorder="1" applyAlignment="1">
      <alignment vertical="center"/>
    </xf>
    <xf numFmtId="0" fontId="38" fillId="0" borderId="4"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Alignment="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0" fontId="4" fillId="0" borderId="11" xfId="0" applyFont="1" applyBorder="1" applyAlignment="1">
      <alignment horizontal="left" vertical="center" wrapText="1"/>
    </xf>
    <xf numFmtId="38" fontId="4" fillId="0" borderId="10" xfId="3" applyFont="1" applyBorder="1" applyAlignment="1" applyProtection="1">
      <alignment vertical="center"/>
    </xf>
    <xf numFmtId="38" fontId="4" fillId="0" borderId="4" xfId="3" applyFont="1" applyBorder="1" applyAlignment="1" applyProtection="1">
      <alignment horizontal="center" vertical="center"/>
    </xf>
    <xf numFmtId="38" fontId="4" fillId="0" borderId="4" xfId="3" applyFont="1" applyBorder="1" applyAlignment="1" applyProtection="1">
      <alignment horizontal="distributed" vertical="center"/>
    </xf>
    <xf numFmtId="38" fontId="4" fillId="0" borderId="6" xfId="3" applyFont="1" applyBorder="1" applyAlignment="1" applyProtection="1">
      <alignment vertical="center"/>
    </xf>
    <xf numFmtId="38" fontId="4" fillId="0" borderId="4" xfId="3" applyFont="1" applyBorder="1" applyAlignment="1" applyProtection="1">
      <alignment vertical="center"/>
    </xf>
    <xf numFmtId="38" fontId="4" fillId="0" borderId="7" xfId="3" applyFont="1" applyBorder="1" applyAlignment="1" applyProtection="1">
      <alignment horizontal="center" vertical="center"/>
    </xf>
    <xf numFmtId="38" fontId="4" fillId="0" borderId="1" xfId="3" applyFont="1" applyBorder="1" applyAlignment="1" applyProtection="1">
      <alignment horizontal="distributed" vertical="center"/>
    </xf>
    <xf numFmtId="38" fontId="4" fillId="0" borderId="9" xfId="3" applyFont="1" applyBorder="1" applyAlignment="1" applyProtection="1">
      <alignment vertical="center"/>
    </xf>
    <xf numFmtId="38" fontId="4" fillId="0" borderId="8" xfId="3" applyFont="1" applyBorder="1" applyAlignment="1" applyProtection="1">
      <alignment vertical="center"/>
    </xf>
    <xf numFmtId="38" fontId="4" fillId="0" borderId="7" xfId="3" applyFont="1" applyBorder="1" applyAlignment="1" applyProtection="1">
      <alignment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0" xfId="0" applyFont="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lignment vertical="center"/>
    </xf>
    <xf numFmtId="0" fontId="4" fillId="0" borderId="18" xfId="0" applyFont="1" applyBorder="1" applyAlignment="1">
      <alignment horizontal="center" vertical="center" shrinkToFit="1"/>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horizontal="distributed" vertical="center"/>
    </xf>
    <xf numFmtId="0" fontId="4" fillId="0" borderId="22" xfId="0" applyFont="1" applyBorder="1" applyAlignment="1">
      <alignment vertical="center"/>
    </xf>
    <xf numFmtId="0" fontId="4" fillId="0" borderId="23" xfId="0" applyFont="1" applyBorder="1" applyAlignment="1">
      <alignment horizontal="distributed" vertical="center"/>
    </xf>
    <xf numFmtId="0" fontId="4" fillId="0" borderId="24"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horizontal="center" vertical="center" shrinkToFit="1"/>
    </xf>
    <xf numFmtId="0" fontId="4"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24"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lignment horizontal="left" vertical="center" indent="3"/>
    </xf>
    <xf numFmtId="0" fontId="4" fillId="0" borderId="2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horizontal="left" vertical="center" indent="3"/>
    </xf>
    <xf numFmtId="0" fontId="4" fillId="0" borderId="23" xfId="0" applyFont="1" applyBorder="1" applyAlignment="1">
      <alignment vertical="center"/>
    </xf>
    <xf numFmtId="0" fontId="4" fillId="0" borderId="24" xfId="0" applyFont="1" applyBorder="1" applyAlignment="1">
      <alignment horizontal="center" vertical="center" shrinkToFit="1"/>
    </xf>
    <xf numFmtId="0" fontId="4" fillId="0" borderId="21" xfId="0" applyFont="1" applyBorder="1" applyAlignment="1">
      <alignment horizontal="left" vertical="center" indent="3"/>
    </xf>
    <xf numFmtId="0" fontId="4" fillId="0" borderId="30" xfId="0" applyFont="1" applyBorder="1" applyAlignment="1">
      <alignment vertical="center"/>
    </xf>
    <xf numFmtId="0" fontId="4" fillId="0" borderId="25" xfId="0" applyFont="1" applyBorder="1" applyAlignment="1">
      <alignmen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vertical="center"/>
    </xf>
    <xf numFmtId="0" fontId="4" fillId="0" borderId="21" xfId="0" applyFont="1" applyBorder="1" applyAlignment="1">
      <alignment horizontal="distributed" vertical="center" shrinkToFit="1"/>
    </xf>
    <xf numFmtId="0" fontId="4" fillId="0" borderId="21" xfId="0" applyFont="1" applyBorder="1" applyAlignment="1">
      <alignment horizontal="center" vertical="center"/>
    </xf>
    <xf numFmtId="0" fontId="4" fillId="0" borderId="27" xfId="0" applyFont="1" applyBorder="1" applyAlignment="1">
      <alignment vertical="center"/>
    </xf>
    <xf numFmtId="0" fontId="4" fillId="3" borderId="0" xfId="0" applyFont="1" applyFill="1" applyAlignment="1" applyProtection="1">
      <alignment vertical="center" shrinkToFit="1"/>
      <protection locked="0"/>
    </xf>
    <xf numFmtId="38" fontId="4" fillId="0" borderId="0" xfId="3" applyFont="1" applyFill="1" applyAlignment="1" applyProtection="1">
      <alignment horizontal="left" vertical="center" shrinkToFit="1"/>
    </xf>
    <xf numFmtId="0" fontId="37" fillId="0" borderId="15" xfId="4" applyFont="1" applyBorder="1" applyAlignment="1">
      <alignment horizontal="center" vertical="center" wrapText="1"/>
    </xf>
    <xf numFmtId="0" fontId="37" fillId="0" borderId="12" xfId="4" applyFont="1" applyBorder="1" applyAlignment="1">
      <alignment horizontal="center" vertical="center"/>
    </xf>
    <xf numFmtId="0" fontId="37" fillId="0" borderId="15" xfId="4" applyFont="1" applyBorder="1" applyAlignment="1">
      <alignment horizontal="center" vertical="center"/>
    </xf>
    <xf numFmtId="0" fontId="38" fillId="0" borderId="7" xfId="5" applyFont="1" applyBorder="1" applyAlignment="1">
      <alignment horizontal="distributed" vertical="center"/>
    </xf>
    <xf numFmtId="0" fontId="42" fillId="0" borderId="16" xfId="5" applyFont="1" applyBorder="1" applyAlignment="1">
      <alignment horizontal="distributed" vertical="center" wrapText="1"/>
    </xf>
    <xf numFmtId="0" fontId="38" fillId="0" borderId="8" xfId="5" applyFont="1" applyBorder="1" applyAlignment="1">
      <alignment horizontal="center" vertical="center"/>
    </xf>
    <xf numFmtId="0" fontId="37" fillId="0" borderId="43" xfId="4" applyFont="1" applyBorder="1"/>
    <xf numFmtId="0" fontId="37" fillId="0" borderId="13" xfId="4" applyFont="1" applyBorder="1"/>
    <xf numFmtId="0" fontId="37" fillId="0" borderId="0" xfId="4" applyFont="1" applyAlignment="1">
      <alignment horizontal="distributed" vertical="center" indent="7"/>
    </xf>
    <xf numFmtId="38" fontId="37" fillId="0" borderId="0" xfId="2" applyFont="1" applyFill="1" applyBorder="1" applyAlignment="1"/>
    <xf numFmtId="0" fontId="43" fillId="0" borderId="0" xfId="4" applyFont="1"/>
    <xf numFmtId="0" fontId="44" fillId="0" borderId="0" xfId="4" applyFont="1"/>
    <xf numFmtId="0" fontId="37" fillId="4" borderId="0" xfId="4" applyFont="1" applyFill="1"/>
    <xf numFmtId="0" fontId="37" fillId="0" borderId="1" xfId="5" applyFont="1" applyBorder="1" applyAlignment="1">
      <alignment vertical="center"/>
    </xf>
    <xf numFmtId="0" fontId="37" fillId="0" borderId="13" xfId="4" applyFont="1" applyBorder="1" applyAlignment="1">
      <alignment vertical="center"/>
    </xf>
    <xf numFmtId="0" fontId="38" fillId="0" borderId="44" xfId="5" applyFont="1" applyBorder="1" applyAlignment="1">
      <alignment horizontal="distributed" vertical="center"/>
    </xf>
    <xf numFmtId="0" fontId="41" fillId="0" borderId="44" xfId="5" applyFont="1" applyBorder="1" applyAlignment="1">
      <alignment horizontal="right" vertical="top"/>
    </xf>
    <xf numFmtId="0" fontId="41" fillId="0" borderId="45" xfId="5" applyFont="1" applyBorder="1" applyAlignment="1">
      <alignment horizontal="right" vertical="top"/>
    </xf>
    <xf numFmtId="0" fontId="41" fillId="0" borderId="46" xfId="5" applyFont="1" applyBorder="1" applyAlignment="1">
      <alignment horizontal="right" vertical="top"/>
    </xf>
    <xf numFmtId="0" fontId="41" fillId="0" borderId="47" xfId="5" applyFont="1" applyBorder="1" applyAlignment="1">
      <alignment horizontal="right" vertical="top"/>
    </xf>
    <xf numFmtId="0" fontId="41" fillId="0" borderId="48" xfId="5" applyFont="1" applyBorder="1" applyAlignment="1">
      <alignment horizontal="right" vertical="top"/>
    </xf>
    <xf numFmtId="0" fontId="38" fillId="0" borderId="49" xfId="5" applyFont="1" applyBorder="1" applyAlignment="1">
      <alignment vertical="center"/>
    </xf>
    <xf numFmtId="0" fontId="38" fillId="0" borderId="49" xfId="5" applyFont="1" applyBorder="1" applyAlignment="1">
      <alignment horizontal="center" vertical="center"/>
    </xf>
    <xf numFmtId="0" fontId="44" fillId="0" borderId="0" xfId="5" applyFont="1" applyAlignment="1">
      <alignment vertical="center"/>
    </xf>
    <xf numFmtId="0" fontId="2" fillId="0" borderId="50" xfId="0" applyFont="1" applyBorder="1" applyAlignment="1">
      <alignment horizontal="left" vertical="center" indent="1"/>
    </xf>
    <xf numFmtId="0" fontId="2" fillId="0" borderId="0" xfId="4" applyFont="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5" fillId="3" borderId="19" xfId="0" applyFont="1" applyFill="1" applyBorder="1" applyAlignment="1" applyProtection="1">
      <alignment horizontal="center" vertical="center"/>
      <protection locked="0"/>
    </xf>
    <xf numFmtId="0" fontId="25" fillId="3" borderId="24"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protection locked="0"/>
    </xf>
    <xf numFmtId="0" fontId="45" fillId="0" borderId="12" xfId="0" applyFont="1" applyBorder="1" applyAlignment="1">
      <alignment vertical="center" shrinkToFit="1"/>
    </xf>
    <xf numFmtId="0" fontId="28" fillId="0" borderId="0" xfId="0" applyFont="1" applyAlignment="1">
      <alignment vertical="center"/>
    </xf>
    <xf numFmtId="0" fontId="28" fillId="0" borderId="0" xfId="0" applyFont="1" applyAlignment="1">
      <alignment vertical="center" shrinkToFit="1"/>
    </xf>
    <xf numFmtId="0" fontId="28" fillId="0" borderId="12" xfId="0" applyFont="1" applyBorder="1" applyAlignment="1">
      <alignment vertical="center"/>
    </xf>
    <xf numFmtId="0" fontId="28" fillId="0" borderId="13" xfId="0" applyFont="1" applyBorder="1" applyAlignment="1">
      <alignment horizontal="center" vertical="center"/>
    </xf>
    <xf numFmtId="0" fontId="28" fillId="0" borderId="13" xfId="0" applyFont="1" applyBorder="1" applyAlignment="1">
      <alignment horizontal="center" vertical="center" shrinkToFit="1"/>
    </xf>
    <xf numFmtId="0" fontId="28" fillId="0" borderId="13" xfId="0" applyFont="1" applyBorder="1" applyAlignment="1">
      <alignment vertical="center"/>
    </xf>
    <xf numFmtId="0" fontId="28" fillId="0" borderId="13" xfId="0" applyFont="1" applyBorder="1" applyAlignment="1">
      <alignment horizontal="left" vertical="center"/>
    </xf>
    <xf numFmtId="0" fontId="28" fillId="0" borderId="12" xfId="0" applyFont="1" applyBorder="1" applyAlignment="1">
      <alignment vertical="center" shrinkToFit="1"/>
    </xf>
    <xf numFmtId="0" fontId="28" fillId="0" borderId="15" xfId="0" applyFont="1" applyBorder="1" applyAlignment="1">
      <alignment vertical="center"/>
    </xf>
    <xf numFmtId="0" fontId="28" fillId="0" borderId="4" xfId="0" applyFont="1" applyBorder="1" applyAlignment="1">
      <alignment vertical="center" shrinkToFit="1"/>
    </xf>
    <xf numFmtId="0" fontId="46" fillId="0" borderId="12" xfId="0" applyFont="1" applyBorder="1" applyAlignment="1">
      <alignment vertical="center" shrinkToFit="1"/>
    </xf>
    <xf numFmtId="0" fontId="28" fillId="0" borderId="4" xfId="0" applyFont="1" applyBorder="1" applyAlignment="1">
      <alignment vertical="center"/>
    </xf>
    <xf numFmtId="0" fontId="28" fillId="0" borderId="13" xfId="0" applyFont="1" applyBorder="1" applyAlignment="1">
      <alignment vertical="center" shrinkToFit="1"/>
    </xf>
    <xf numFmtId="0" fontId="28" fillId="0" borderId="7" xfId="0" applyFont="1" applyBorder="1" applyAlignment="1">
      <alignment vertical="center"/>
    </xf>
    <xf numFmtId="0" fontId="28" fillId="0" borderId="29" xfId="0" applyFont="1" applyBorder="1" applyAlignment="1">
      <alignment vertical="center" shrinkToFit="1"/>
    </xf>
    <xf numFmtId="0" fontId="28" fillId="0" borderId="31" xfId="0" applyFont="1" applyBorder="1" applyAlignment="1">
      <alignment vertical="center" shrinkToFit="1"/>
    </xf>
    <xf numFmtId="0" fontId="28" fillId="0" borderId="15" xfId="0" applyFont="1" applyBorder="1" applyAlignment="1">
      <alignment vertical="center" shrinkToFit="1"/>
    </xf>
    <xf numFmtId="0" fontId="28" fillId="0" borderId="30" xfId="0" applyFont="1" applyBorder="1" applyAlignment="1">
      <alignment vertical="center" shrinkToFit="1"/>
    </xf>
    <xf numFmtId="0" fontId="28" fillId="0" borderId="16" xfId="0" applyFont="1" applyBorder="1" applyAlignment="1">
      <alignment vertical="center" shrinkToFit="1"/>
    </xf>
    <xf numFmtId="0" fontId="28" fillId="0" borderId="8" xfId="0" applyFont="1" applyBorder="1" applyAlignment="1">
      <alignment vertical="center" shrinkToFit="1"/>
    </xf>
    <xf numFmtId="0" fontId="28" fillId="0" borderId="16" xfId="0" applyFont="1" applyBorder="1" applyAlignment="1">
      <alignment vertical="center"/>
    </xf>
    <xf numFmtId="0" fontId="28" fillId="0" borderId="9" xfId="0" applyFont="1" applyBorder="1" applyAlignment="1">
      <alignment vertical="center"/>
    </xf>
    <xf numFmtId="0" fontId="28" fillId="0" borderId="5" xfId="0" applyFont="1" applyBorder="1" applyAlignment="1">
      <alignment vertical="center" shrinkToFit="1"/>
    </xf>
    <xf numFmtId="0" fontId="28" fillId="0" borderId="9" xfId="0" applyFont="1" applyBorder="1" applyAlignment="1">
      <alignment vertical="center" shrinkToFit="1"/>
    </xf>
    <xf numFmtId="0" fontId="28" fillId="0" borderId="7" xfId="0" applyFont="1" applyBorder="1" applyAlignment="1">
      <alignment vertical="center" shrinkToFit="1"/>
    </xf>
    <xf numFmtId="0" fontId="28" fillId="0" borderId="17" xfId="0" applyFont="1" applyBorder="1" applyAlignment="1">
      <alignment vertical="center" shrinkToFit="1"/>
    </xf>
    <xf numFmtId="0" fontId="28" fillId="0" borderId="22" xfId="0" applyFont="1" applyBorder="1" applyAlignment="1">
      <alignment vertical="center" shrinkToFit="1"/>
    </xf>
    <xf numFmtId="0" fontId="28" fillId="0" borderId="20" xfId="0" applyFont="1" applyBorder="1" applyAlignment="1">
      <alignment vertical="center" shrinkToFit="1"/>
    </xf>
    <xf numFmtId="0" fontId="28" fillId="0" borderId="1" xfId="0" applyFont="1" applyBorder="1" applyAlignment="1">
      <alignment vertical="center"/>
    </xf>
    <xf numFmtId="0" fontId="28" fillId="0" borderId="3" xfId="0" applyFont="1" applyBorder="1" applyAlignment="1">
      <alignment vertical="center" shrinkToFit="1"/>
    </xf>
    <xf numFmtId="0" fontId="28" fillId="0" borderId="11" xfId="0" applyFont="1" applyBorder="1" applyAlignment="1">
      <alignment vertical="center" shrinkToFit="1"/>
    </xf>
    <xf numFmtId="0" fontId="30" fillId="3" borderId="0" xfId="0" applyFont="1" applyFill="1" applyAlignment="1">
      <alignment horizontal="left" vertical="center"/>
    </xf>
    <xf numFmtId="0" fontId="45" fillId="0" borderId="15" xfId="0" applyFont="1" applyBorder="1" applyAlignment="1">
      <alignment vertical="center" shrinkToFit="1"/>
    </xf>
    <xf numFmtId="0" fontId="28" fillId="0" borderId="67" xfId="0" applyFont="1" applyBorder="1" applyAlignment="1">
      <alignment vertical="center" shrinkToFit="1"/>
    </xf>
    <xf numFmtId="0" fontId="24" fillId="0" borderId="20" xfId="0" applyFont="1" applyBorder="1" applyAlignment="1">
      <alignment vertical="center" shrinkToFit="1"/>
    </xf>
    <xf numFmtId="0" fontId="24" fillId="0" borderId="30" xfId="0" applyFont="1" applyBorder="1" applyAlignment="1">
      <alignment vertical="center" shrinkToFit="1"/>
    </xf>
    <xf numFmtId="0" fontId="28" fillId="0" borderId="1" xfId="0" applyFont="1" applyBorder="1" applyAlignment="1">
      <alignment vertical="center" shrinkToFit="1"/>
    </xf>
    <xf numFmtId="0" fontId="45" fillId="0" borderId="12" xfId="0" applyFont="1" applyBorder="1" applyAlignment="1">
      <alignment vertical="center"/>
    </xf>
    <xf numFmtId="0" fontId="15"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37" fillId="0" borderId="68" xfId="4" applyFont="1" applyBorder="1" applyAlignment="1">
      <alignment horizontal="distributed" vertical="distributed" textRotation="255"/>
    </xf>
    <xf numFmtId="0" fontId="24" fillId="0" borderId="0" xfId="0" applyFont="1" applyAlignment="1">
      <alignment vertical="center"/>
    </xf>
    <xf numFmtId="0" fontId="33" fillId="0" borderId="14" xfId="0" applyFont="1" applyBorder="1" applyAlignment="1">
      <alignment vertical="top" wrapText="1"/>
    </xf>
    <xf numFmtId="0" fontId="2" fillId="0" borderId="0" xfId="4" applyFont="1" applyAlignment="1">
      <alignment horizontal="left" vertical="center" inden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2" xfId="0" applyFont="1" applyBorder="1" applyAlignment="1">
      <alignment vertical="center" wrapText="1"/>
    </xf>
    <xf numFmtId="0" fontId="35" fillId="0" borderId="2" xfId="0" applyFont="1" applyBorder="1" applyAlignment="1">
      <alignment vertical="top" wrapText="1"/>
    </xf>
    <xf numFmtId="0" fontId="35" fillId="0" borderId="0" xfId="0" applyFont="1" applyAlignment="1">
      <alignment vertical="center"/>
    </xf>
    <xf numFmtId="0" fontId="0" fillId="0" borderId="0" xfId="0" applyAlignment="1">
      <alignment vertical="top"/>
    </xf>
    <xf numFmtId="0" fontId="37" fillId="0" borderId="69" xfId="4" applyFont="1" applyBorder="1" applyAlignment="1">
      <alignment vertical="center"/>
    </xf>
    <xf numFmtId="0" fontId="37" fillId="0" borderId="7" xfId="4" applyFont="1" applyBorder="1" applyAlignment="1">
      <alignment vertical="center"/>
    </xf>
    <xf numFmtId="0" fontId="37" fillId="0" borderId="70" xfId="4" applyFont="1" applyBorder="1" applyAlignment="1">
      <alignment horizontal="distributed" vertical="center"/>
    </xf>
    <xf numFmtId="0" fontId="37" fillId="0" borderId="70" xfId="4" applyFont="1" applyBorder="1" applyAlignment="1">
      <alignment vertical="center"/>
    </xf>
    <xf numFmtId="38" fontId="37" fillId="0" borderId="70" xfId="2" applyFont="1" applyBorder="1" applyAlignment="1">
      <alignment horizontal="right" vertical="center"/>
    </xf>
    <xf numFmtId="38" fontId="37" fillId="5" borderId="70" xfId="2" applyFont="1" applyFill="1" applyBorder="1" applyAlignment="1">
      <alignment horizontal="right" vertical="center"/>
    </xf>
    <xf numFmtId="38" fontId="37" fillId="0" borderId="70" xfId="2" applyFont="1" applyFill="1" applyBorder="1" applyAlignment="1">
      <alignment horizontal="right" vertical="center"/>
    </xf>
    <xf numFmtId="38" fontId="37" fillId="5" borderId="43" xfId="2" applyFont="1" applyFill="1" applyBorder="1" applyAlignment="1">
      <alignment vertical="center"/>
    </xf>
    <xf numFmtId="0" fontId="47" fillId="0" borderId="0" xfId="4" applyFont="1"/>
    <xf numFmtId="0" fontId="37" fillId="0" borderId="0" xfId="4" applyFont="1" applyAlignment="1">
      <alignment horizontal="center" vertical="center"/>
    </xf>
    <xf numFmtId="0" fontId="48" fillId="0" borderId="0" xfId="0" applyFont="1"/>
    <xf numFmtId="0" fontId="38" fillId="0" borderId="49" xfId="5" applyFont="1" applyBorder="1" applyAlignment="1">
      <alignment horizontal="right" vertical="center"/>
    </xf>
    <xf numFmtId="0" fontId="38" fillId="0" borderId="71" xfId="5" applyFont="1" applyBorder="1" applyAlignment="1">
      <alignment horizontal="right" vertical="center"/>
    </xf>
    <xf numFmtId="0" fontId="38" fillId="0" borderId="72" xfId="5" applyFont="1" applyBorder="1" applyAlignment="1">
      <alignment horizontal="right" vertical="center"/>
    </xf>
    <xf numFmtId="0" fontId="38" fillId="0" borderId="73" xfId="5" applyFont="1" applyBorder="1" applyAlignment="1">
      <alignment horizontal="right" vertical="center"/>
    </xf>
    <xf numFmtId="177" fontId="38" fillId="0" borderId="73" xfId="5" applyNumberFormat="1" applyFont="1" applyBorder="1" applyAlignment="1">
      <alignment horizontal="right" vertical="center"/>
    </xf>
    <xf numFmtId="177" fontId="38" fillId="0" borderId="73" xfId="5" applyNumberFormat="1" applyFont="1" applyBorder="1" applyAlignment="1">
      <alignment horizontal="center" vertical="center"/>
    </xf>
    <xf numFmtId="0" fontId="38" fillId="0" borderId="73" xfId="5" applyFont="1" applyBorder="1" applyAlignment="1">
      <alignment horizontal="center" vertical="center"/>
    </xf>
    <xf numFmtId="0" fontId="49" fillId="0" borderId="0" xfId="5" applyFont="1" applyAlignment="1">
      <alignment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0" fontId="9" fillId="0" borderId="11" xfId="0" applyFont="1" applyBorder="1" applyAlignment="1">
      <alignment horizontal="left" vertical="center" wrapText="1"/>
    </xf>
    <xf numFmtId="38" fontId="9" fillId="0" borderId="3" xfId="3" applyFont="1" applyBorder="1" applyAlignment="1" applyProtection="1">
      <alignment horizontal="left" vertical="center"/>
    </xf>
    <xf numFmtId="0" fontId="5" fillId="0" borderId="0" xfId="0" applyFont="1"/>
    <xf numFmtId="0" fontId="54" fillId="0" borderId="0" xfId="4" applyFont="1"/>
    <xf numFmtId="0" fontId="2" fillId="0" borderId="0" xfId="4" applyFont="1"/>
    <xf numFmtId="0" fontId="5" fillId="0" borderId="0" xfId="7"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7" borderId="0" xfId="0" applyFont="1" applyFill="1" applyAlignment="1" applyProtection="1">
      <alignment vertical="center"/>
      <protection locked="0"/>
    </xf>
    <xf numFmtId="0" fontId="4" fillId="7" borderId="0" xfId="0" applyFont="1" applyFill="1" applyAlignment="1" applyProtection="1">
      <alignment vertical="center"/>
      <protection locked="0"/>
    </xf>
    <xf numFmtId="38" fontId="5" fillId="7" borderId="0" xfId="0" applyNumberFormat="1" applyFont="1" applyFill="1" applyAlignment="1">
      <alignment horizontal="left" vertical="center" shrinkToFit="1"/>
    </xf>
    <xf numFmtId="0" fontId="4" fillId="7" borderId="4"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4" fillId="7" borderId="15" xfId="0" applyFont="1" applyFill="1" applyBorder="1" applyAlignment="1" applyProtection="1">
      <alignment horizontal="center" vertical="center"/>
      <protection locked="0"/>
    </xf>
    <xf numFmtId="0" fontId="4" fillId="7" borderId="9"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7" borderId="16" xfId="0" applyFont="1" applyFill="1" applyBorder="1" applyAlignment="1" applyProtection="1">
      <alignment horizontal="right" vertical="center"/>
      <protection locked="0"/>
    </xf>
    <xf numFmtId="0" fontId="4" fillId="7" borderId="16"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0" fontId="4" fillId="7" borderId="19" xfId="0" applyFont="1" applyFill="1" applyBorder="1" applyAlignment="1" applyProtection="1">
      <alignment horizontal="right" vertical="center" shrinkToFit="1"/>
      <protection locked="0"/>
    </xf>
    <xf numFmtId="0" fontId="4" fillId="7" borderId="19" xfId="0" applyFont="1" applyFill="1" applyBorder="1" applyAlignment="1" applyProtection="1">
      <alignment vertical="center" shrinkToFit="1"/>
      <protection locked="0"/>
    </xf>
    <xf numFmtId="0" fontId="4" fillId="7" borderId="29" xfId="0" applyFont="1" applyFill="1" applyBorder="1" applyAlignment="1" applyProtection="1">
      <alignment horizontal="left" vertical="center" shrinkToFit="1"/>
      <protection locked="0"/>
    </xf>
    <xf numFmtId="0" fontId="4" fillId="7" borderId="22" xfId="0" applyFont="1" applyFill="1" applyBorder="1" applyAlignment="1" applyProtection="1">
      <alignment vertical="center"/>
      <protection locked="0"/>
    </xf>
    <xf numFmtId="0" fontId="4" fillId="7" borderId="24" xfId="0" applyFont="1" applyFill="1" applyBorder="1" applyAlignment="1" applyProtection="1">
      <alignment horizontal="right" vertical="center" shrinkToFit="1"/>
      <protection locked="0"/>
    </xf>
    <xf numFmtId="0" fontId="4" fillId="7" borderId="24" xfId="0" applyFont="1" applyFill="1" applyBorder="1" applyAlignment="1" applyProtection="1">
      <alignment vertical="center" shrinkToFit="1"/>
      <protection locked="0"/>
    </xf>
    <xf numFmtId="0" fontId="4" fillId="7" borderId="23" xfId="0" applyFont="1" applyFill="1" applyBorder="1" applyAlignment="1" applyProtection="1">
      <alignment vertical="center" shrinkToFit="1"/>
      <protection locked="0"/>
    </xf>
    <xf numFmtId="178" fontId="4" fillId="7" borderId="24" xfId="0" applyNumberFormat="1" applyFont="1" applyFill="1" applyBorder="1" applyAlignment="1" applyProtection="1">
      <alignment horizontal="right" vertical="center" shrinkToFit="1"/>
      <protection locked="0"/>
    </xf>
    <xf numFmtId="176" fontId="4" fillId="7" borderId="31" xfId="0" applyNumberFormat="1" applyFont="1" applyFill="1" applyBorder="1" applyAlignment="1" applyProtection="1">
      <alignment horizontal="right" vertical="center" shrinkToFit="1"/>
      <protection locked="0"/>
    </xf>
    <xf numFmtId="0" fontId="4" fillId="7" borderId="31" xfId="0" applyFont="1" applyFill="1" applyBorder="1" applyAlignment="1" applyProtection="1">
      <alignment horizontal="left" vertical="center" shrinkToFit="1"/>
      <protection locked="0"/>
    </xf>
    <xf numFmtId="0" fontId="4" fillId="7" borderId="20" xfId="0" applyFont="1" applyFill="1" applyBorder="1" applyAlignment="1" applyProtection="1">
      <alignment vertical="center"/>
      <protection locked="0"/>
    </xf>
    <xf numFmtId="0" fontId="4" fillId="7" borderId="21" xfId="0" applyFont="1" applyFill="1" applyBorder="1" applyAlignment="1" applyProtection="1">
      <alignment horizontal="right" vertical="center" shrinkToFit="1"/>
      <protection locked="0"/>
    </xf>
    <xf numFmtId="0" fontId="4" fillId="7" borderId="21" xfId="0" applyFont="1" applyFill="1" applyBorder="1" applyAlignment="1" applyProtection="1">
      <alignment vertical="center" shrinkToFit="1"/>
      <protection locked="0"/>
    </xf>
    <xf numFmtId="0" fontId="4" fillId="7" borderId="25" xfId="0" applyFont="1" applyFill="1" applyBorder="1" applyAlignment="1" applyProtection="1">
      <alignment vertical="center" shrinkToFit="1"/>
      <protection locked="0"/>
    </xf>
    <xf numFmtId="178" fontId="4" fillId="7" borderId="21" xfId="0" applyNumberFormat="1" applyFont="1" applyFill="1" applyBorder="1" applyAlignment="1" applyProtection="1">
      <alignment horizontal="right" vertical="center" shrinkToFit="1"/>
      <protection locked="0"/>
    </xf>
    <xf numFmtId="176" fontId="4" fillId="7" borderId="30" xfId="0" applyNumberFormat="1" applyFont="1" applyFill="1" applyBorder="1" applyAlignment="1" applyProtection="1">
      <alignment horizontal="right" vertical="center" shrinkToFit="1"/>
      <protection locked="0"/>
    </xf>
    <xf numFmtId="0" fontId="4" fillId="7" borderId="30" xfId="0" applyFont="1" applyFill="1" applyBorder="1" applyAlignment="1" applyProtection="1">
      <alignment horizontal="left" vertical="center" shrinkToFit="1"/>
      <protection locked="0"/>
    </xf>
    <xf numFmtId="0" fontId="4" fillId="7" borderId="0" xfId="0" applyFont="1" applyFill="1" applyAlignment="1">
      <alignment vertical="center"/>
    </xf>
    <xf numFmtId="0" fontId="9" fillId="7" borderId="0" xfId="0" applyFont="1" applyFill="1" applyAlignment="1">
      <alignment vertical="center"/>
    </xf>
    <xf numFmtId="0" fontId="2" fillId="7" borderId="0" xfId="0" applyFont="1" applyFill="1" applyAlignment="1">
      <alignment horizontal="right" vertical="center"/>
    </xf>
    <xf numFmtId="0" fontId="36" fillId="7" borderId="13" xfId="0" applyFont="1" applyFill="1" applyBorder="1" applyAlignment="1">
      <alignment horizontal="distributed" vertical="center"/>
    </xf>
    <xf numFmtId="0" fontId="36" fillId="7" borderId="1" xfId="0" applyFont="1" applyFill="1" applyBorder="1" applyAlignment="1">
      <alignment horizontal="center" vertical="center"/>
    </xf>
    <xf numFmtId="0" fontId="36" fillId="7" borderId="3" xfId="0" applyFont="1" applyFill="1" applyBorder="1" applyAlignment="1">
      <alignment horizontal="distributed" vertical="center"/>
    </xf>
    <xf numFmtId="0" fontId="36" fillId="7" borderId="2" xfId="0" applyFont="1" applyFill="1" applyBorder="1" applyAlignment="1">
      <alignment vertical="center"/>
    </xf>
    <xf numFmtId="0" fontId="36" fillId="7" borderId="13" xfId="0" applyFont="1" applyFill="1" applyBorder="1" applyAlignment="1">
      <alignment horizontal="distributed" vertical="center" wrapText="1"/>
    </xf>
    <xf numFmtId="0" fontId="4" fillId="7" borderId="29" xfId="0" applyFont="1" applyFill="1" applyBorder="1" applyAlignment="1">
      <alignment horizontal="center" vertical="center"/>
    </xf>
    <xf numFmtId="0" fontId="4" fillId="7" borderId="19" xfId="0" applyFont="1" applyFill="1" applyBorder="1" applyAlignment="1">
      <alignment vertical="center"/>
    </xf>
    <xf numFmtId="0" fontId="4" fillId="7" borderId="29" xfId="0" applyFont="1" applyFill="1" applyBorder="1" applyAlignment="1" applyProtection="1">
      <alignment vertical="center" shrinkToFit="1"/>
      <protection locked="0"/>
    </xf>
    <xf numFmtId="0" fontId="4" fillId="7" borderId="31" xfId="0" applyFont="1" applyFill="1" applyBorder="1" applyAlignment="1">
      <alignment horizontal="center" vertical="center"/>
    </xf>
    <xf numFmtId="0" fontId="4" fillId="7" borderId="24" xfId="0" applyFont="1" applyFill="1" applyBorder="1" applyAlignment="1">
      <alignment vertical="center"/>
    </xf>
    <xf numFmtId="176" fontId="4" fillId="7" borderId="24" xfId="4" applyNumberFormat="1" applyFont="1" applyFill="1" applyBorder="1" applyAlignment="1" applyProtection="1">
      <alignment horizontal="left" vertical="center" shrinkToFit="1"/>
      <protection locked="0"/>
    </xf>
    <xf numFmtId="0" fontId="4" fillId="7" borderId="31" xfId="0" applyFont="1" applyFill="1" applyBorder="1" applyAlignment="1" applyProtection="1">
      <alignment vertical="center" shrinkToFit="1"/>
      <protection locked="0"/>
    </xf>
    <xf numFmtId="0" fontId="4" fillId="7" borderId="31" xfId="0" applyFont="1" applyFill="1" applyBorder="1" applyAlignment="1" applyProtection="1">
      <alignment horizontal="right" vertical="center" shrinkToFit="1"/>
      <protection locked="0"/>
    </xf>
    <xf numFmtId="180" fontId="4" fillId="7" borderId="31" xfId="0" applyNumberFormat="1" applyFont="1" applyFill="1" applyBorder="1" applyAlignment="1" applyProtection="1">
      <alignment horizontal="left" vertical="center" shrinkToFit="1"/>
      <protection locked="0"/>
    </xf>
    <xf numFmtId="20" fontId="4" fillId="7" borderId="31" xfId="0" applyNumberFormat="1" applyFont="1" applyFill="1" applyBorder="1" applyAlignment="1" applyProtection="1">
      <alignment horizontal="right" vertical="center" shrinkToFit="1"/>
      <protection locked="0"/>
    </xf>
    <xf numFmtId="0" fontId="4" fillId="7" borderId="24" xfId="0" applyFont="1" applyFill="1" applyBorder="1" applyAlignment="1" applyProtection="1">
      <alignment horizontal="left" vertical="center" shrinkToFit="1"/>
      <protection locked="0"/>
    </xf>
    <xf numFmtId="0" fontId="4" fillId="7" borderId="22" xfId="0" applyFont="1" applyFill="1" applyBorder="1" applyAlignment="1">
      <alignment vertical="center"/>
    </xf>
    <xf numFmtId="0" fontId="4" fillId="7" borderId="30" xfId="0" applyFont="1" applyFill="1" applyBorder="1" applyAlignment="1">
      <alignment horizontal="center" vertical="center"/>
    </xf>
    <xf numFmtId="0" fontId="4" fillId="7" borderId="20" xfId="0" applyFont="1" applyFill="1" applyBorder="1" applyAlignment="1">
      <alignment vertical="center"/>
    </xf>
    <xf numFmtId="0" fontId="4" fillId="7" borderId="21" xfId="0" applyFont="1" applyFill="1" applyBorder="1" applyAlignment="1" applyProtection="1">
      <alignment horizontal="left" vertical="center" shrinkToFit="1"/>
      <protection locked="0"/>
    </xf>
    <xf numFmtId="0" fontId="4" fillId="7" borderId="30" xfId="0" applyFont="1" applyFill="1" applyBorder="1" applyAlignment="1" applyProtection="1">
      <alignment vertical="center" shrinkToFit="1"/>
      <protection locked="0"/>
    </xf>
    <xf numFmtId="0" fontId="4" fillId="7" borderId="30" xfId="0" applyFont="1" applyFill="1" applyBorder="1" applyAlignment="1" applyProtection="1">
      <alignment horizontal="right" vertical="center" shrinkToFit="1"/>
      <protection locked="0"/>
    </xf>
    <xf numFmtId="180" fontId="4" fillId="7" borderId="30" xfId="0" applyNumberFormat="1" applyFont="1" applyFill="1" applyBorder="1" applyAlignment="1" applyProtection="1">
      <alignment horizontal="left" vertical="center" shrinkToFit="1"/>
      <protection locked="0"/>
    </xf>
    <xf numFmtId="0" fontId="4" fillId="7" borderId="0" xfId="0" applyFont="1" applyFill="1" applyAlignment="1">
      <alignment horizontal="center" vertical="center"/>
    </xf>
    <xf numFmtId="0" fontId="4" fillId="7" borderId="0" xfId="4" applyFont="1" applyFill="1" applyAlignment="1">
      <alignment vertical="center"/>
    </xf>
    <xf numFmtId="0" fontId="2" fillId="7" borderId="0" xfId="4" applyFont="1" applyFill="1" applyAlignment="1">
      <alignment vertical="center"/>
    </xf>
    <xf numFmtId="0" fontId="2" fillId="7" borderId="0" xfId="4" applyFont="1" applyFill="1" applyAlignment="1">
      <alignment horizontal="right" vertical="center"/>
    </xf>
    <xf numFmtId="0" fontId="7" fillId="7" borderId="0" xfId="4" applyFill="1" applyAlignment="1">
      <alignment vertical="center"/>
    </xf>
    <xf numFmtId="0" fontId="4" fillId="7" borderId="0" xfId="4" applyFont="1" applyFill="1" applyAlignment="1">
      <alignment horizontal="right" vertical="center"/>
    </xf>
    <xf numFmtId="0" fontId="4" fillId="7" borderId="1" xfId="4" applyFont="1" applyFill="1" applyBorder="1" applyAlignment="1">
      <alignment vertical="center"/>
    </xf>
    <xf numFmtId="0" fontId="4" fillId="7" borderId="2" xfId="4" applyFont="1" applyFill="1" applyBorder="1" applyAlignment="1">
      <alignment vertical="center"/>
    </xf>
    <xf numFmtId="0" fontId="4" fillId="7" borderId="3" xfId="4" applyFont="1" applyFill="1" applyBorder="1" applyAlignment="1">
      <alignment vertical="center"/>
    </xf>
    <xf numFmtId="0" fontId="4" fillId="7" borderId="3" xfId="4" applyFont="1" applyFill="1" applyBorder="1" applyAlignment="1">
      <alignment horizontal="distributed" vertical="center"/>
    </xf>
    <xf numFmtId="0" fontId="4" fillId="7" borderId="2" xfId="4" applyFont="1" applyFill="1" applyBorder="1" applyAlignment="1">
      <alignment horizontal="distributed" vertical="center"/>
    </xf>
    <xf numFmtId="0" fontId="4" fillId="7" borderId="1" xfId="4" applyFont="1" applyFill="1" applyBorder="1" applyAlignment="1">
      <alignment horizontal="distributed" vertical="center"/>
    </xf>
    <xf numFmtId="0" fontId="4" fillId="7" borderId="6" xfId="4" applyFont="1" applyFill="1" applyBorder="1" applyAlignment="1">
      <alignment vertical="center"/>
    </xf>
    <xf numFmtId="0" fontId="4" fillId="7" borderId="4" xfId="4" applyFont="1" applyFill="1" applyBorder="1" applyAlignment="1">
      <alignment vertical="center"/>
    </xf>
    <xf numFmtId="0" fontId="4" fillId="7" borderId="5" xfId="4" applyFont="1" applyFill="1" applyBorder="1" applyAlignment="1">
      <alignment vertical="center"/>
    </xf>
    <xf numFmtId="0" fontId="4" fillId="7" borderId="5" xfId="4" applyFont="1" applyFill="1" applyBorder="1" applyAlignment="1">
      <alignment horizontal="distributed" vertical="center"/>
    </xf>
    <xf numFmtId="0" fontId="4" fillId="7" borderId="5" xfId="4" applyFont="1" applyFill="1" applyBorder="1" applyAlignment="1">
      <alignment horizontal="right" vertical="center"/>
    </xf>
    <xf numFmtId="0" fontId="4" fillId="7" borderId="6" xfId="4" applyFont="1" applyFill="1" applyBorder="1" applyAlignment="1">
      <alignment horizontal="right" vertical="center"/>
    </xf>
    <xf numFmtId="0" fontId="4" fillId="7" borderId="4" xfId="4" applyFont="1" applyFill="1" applyBorder="1" applyAlignment="1">
      <alignment horizontal="right" vertical="center"/>
    </xf>
    <xf numFmtId="0" fontId="4" fillId="7" borderId="8" xfId="4" applyFont="1" applyFill="1" applyBorder="1" applyAlignment="1">
      <alignment vertical="center"/>
    </xf>
    <xf numFmtId="176" fontId="4" fillId="7" borderId="8" xfId="4" applyNumberFormat="1" applyFont="1" applyFill="1" applyBorder="1" applyAlignment="1">
      <alignment vertical="center"/>
    </xf>
    <xf numFmtId="176" fontId="4" fillId="7" borderId="7" xfId="4" applyNumberFormat="1" applyFont="1" applyFill="1" applyBorder="1" applyAlignment="1">
      <alignment vertical="center"/>
    </xf>
    <xf numFmtId="176" fontId="4" fillId="7" borderId="0" xfId="4" applyNumberFormat="1" applyFont="1" applyFill="1" applyAlignment="1">
      <alignment vertical="center"/>
    </xf>
    <xf numFmtId="0" fontId="4" fillId="7" borderId="7" xfId="4" applyFont="1" applyFill="1" applyBorder="1" applyAlignment="1">
      <alignment vertical="center"/>
    </xf>
    <xf numFmtId="0" fontId="4" fillId="7" borderId="0" xfId="4" applyFont="1" applyFill="1" applyAlignment="1">
      <alignment horizontal="distributed" vertical="center"/>
    </xf>
    <xf numFmtId="179" fontId="13" fillId="7" borderId="0" xfId="4" applyNumberFormat="1" applyFont="1" applyFill="1" applyAlignment="1">
      <alignment vertical="center"/>
    </xf>
    <xf numFmtId="176" fontId="4" fillId="7" borderId="0" xfId="4" applyNumberFormat="1" applyFont="1" applyFill="1" applyAlignment="1" applyProtection="1">
      <alignment vertical="center" shrinkToFit="1"/>
      <protection locked="0"/>
    </xf>
    <xf numFmtId="176" fontId="4" fillId="7" borderId="0" xfId="4" applyNumberFormat="1" applyFont="1" applyFill="1" applyAlignment="1" applyProtection="1">
      <alignment vertical="center"/>
      <protection locked="0"/>
    </xf>
    <xf numFmtId="176" fontId="13" fillId="7" borderId="0" xfId="4" applyNumberFormat="1" applyFont="1" applyFill="1" applyAlignment="1" applyProtection="1">
      <alignment vertical="center" shrinkToFit="1"/>
      <protection locked="0"/>
    </xf>
    <xf numFmtId="178" fontId="13" fillId="7" borderId="0" xfId="4" applyNumberFormat="1" applyFont="1" applyFill="1" applyAlignment="1" applyProtection="1">
      <alignment vertical="center" shrinkToFit="1"/>
      <protection locked="0"/>
    </xf>
    <xf numFmtId="176" fontId="28" fillId="7" borderId="0" xfId="4" applyNumberFormat="1" applyFont="1" applyFill="1" applyAlignment="1" applyProtection="1">
      <alignment horizontal="center" vertical="center"/>
      <protection locked="0"/>
    </xf>
    <xf numFmtId="176" fontId="4" fillId="7" borderId="0" xfId="4" applyNumberFormat="1" applyFont="1" applyFill="1" applyAlignment="1" applyProtection="1">
      <alignment horizontal="center" vertical="center"/>
      <protection locked="0"/>
    </xf>
    <xf numFmtId="176" fontId="13" fillId="7" borderId="0" xfId="4" applyNumberFormat="1" applyFont="1" applyFill="1" applyAlignment="1">
      <alignment vertical="center"/>
    </xf>
    <xf numFmtId="0" fontId="13" fillId="7" borderId="0" xfId="4" applyFont="1" applyFill="1" applyAlignment="1">
      <alignment vertical="center"/>
    </xf>
    <xf numFmtId="176" fontId="4" fillId="7" borderId="0" xfId="4" applyNumberFormat="1" applyFont="1" applyFill="1" applyAlignment="1">
      <alignment horizontal="center" vertical="center"/>
    </xf>
    <xf numFmtId="176" fontId="13" fillId="7" borderId="0" xfId="4" applyNumberFormat="1" applyFont="1" applyFill="1" applyAlignment="1" applyProtection="1">
      <alignment vertical="center"/>
      <protection locked="0"/>
    </xf>
    <xf numFmtId="176" fontId="4" fillId="7" borderId="0" xfId="4" applyNumberFormat="1" applyFont="1" applyFill="1" applyAlignment="1">
      <alignment vertical="center" shrinkToFit="1"/>
    </xf>
    <xf numFmtId="176" fontId="4" fillId="7" borderId="8" xfId="4" applyNumberFormat="1" applyFont="1" applyFill="1" applyBorder="1" applyAlignment="1">
      <alignment horizontal="center" vertical="center"/>
    </xf>
    <xf numFmtId="0" fontId="2" fillId="7" borderId="0" xfId="4" applyFont="1" applyFill="1" applyAlignment="1">
      <alignment horizontal="distributed" vertical="center"/>
    </xf>
    <xf numFmtId="0" fontId="4" fillId="7" borderId="0" xfId="4" applyFont="1" applyFill="1" applyAlignment="1">
      <alignment horizontal="center" vertical="center"/>
    </xf>
    <xf numFmtId="0" fontId="14" fillId="7" borderId="0" xfId="4" applyFont="1" applyFill="1" applyAlignment="1">
      <alignment vertical="center"/>
    </xf>
    <xf numFmtId="0" fontId="14" fillId="7" borderId="8" xfId="4" applyFont="1" applyFill="1" applyBorder="1" applyAlignment="1">
      <alignment vertical="center"/>
    </xf>
    <xf numFmtId="0" fontId="4" fillId="7" borderId="9" xfId="4" applyFont="1" applyFill="1" applyBorder="1" applyAlignment="1">
      <alignment vertical="center"/>
    </xf>
    <xf numFmtId="0" fontId="4" fillId="7" borderId="10" xfId="4" applyFont="1" applyFill="1" applyBorder="1" applyAlignment="1">
      <alignment vertical="center"/>
    </xf>
    <xf numFmtId="0" fontId="4" fillId="7" borderId="11" xfId="4" applyFont="1" applyFill="1" applyBorder="1" applyAlignment="1">
      <alignment vertical="center"/>
    </xf>
    <xf numFmtId="176" fontId="13" fillId="7" borderId="11" xfId="4" applyNumberFormat="1" applyFont="1" applyFill="1" applyBorder="1" applyAlignment="1">
      <alignment vertical="center"/>
    </xf>
    <xf numFmtId="176" fontId="4" fillId="7" borderId="10" xfId="4" applyNumberFormat="1" applyFont="1" applyFill="1" applyBorder="1" applyAlignment="1">
      <alignment vertical="center"/>
    </xf>
    <xf numFmtId="176" fontId="4" fillId="7" borderId="9" xfId="4" applyNumberFormat="1" applyFont="1" applyFill="1" applyBorder="1" applyAlignment="1">
      <alignment vertical="center"/>
    </xf>
    <xf numFmtId="176" fontId="4" fillId="7" borderId="11" xfId="4" applyNumberFormat="1" applyFont="1" applyFill="1" applyBorder="1" applyAlignment="1">
      <alignment vertical="center"/>
    </xf>
    <xf numFmtId="176" fontId="4" fillId="7" borderId="2" xfId="4" applyNumberFormat="1" applyFont="1" applyFill="1" applyBorder="1" applyAlignment="1">
      <alignment vertical="center"/>
    </xf>
    <xf numFmtId="176" fontId="4" fillId="7" borderId="1" xfId="4" applyNumberFormat="1" applyFont="1" applyFill="1" applyBorder="1" applyAlignment="1">
      <alignment vertical="center"/>
    </xf>
    <xf numFmtId="176" fontId="4" fillId="7" borderId="3" xfId="4" applyNumberFormat="1" applyFont="1" applyFill="1" applyBorder="1" applyAlignment="1">
      <alignment vertical="center"/>
    </xf>
    <xf numFmtId="176" fontId="4" fillId="7" borderId="0" xfId="0" applyNumberFormat="1" applyFont="1" applyFill="1" applyAlignment="1">
      <alignment vertical="center"/>
    </xf>
    <xf numFmtId="20" fontId="4" fillId="7" borderId="0" xfId="0" applyNumberFormat="1" applyFont="1" applyFill="1" applyAlignment="1">
      <alignment vertical="center"/>
    </xf>
    <xf numFmtId="176" fontId="4" fillId="7" borderId="0" xfId="0" applyNumberFormat="1" applyFont="1" applyFill="1" applyAlignment="1">
      <alignment horizontal="right" vertical="center"/>
    </xf>
    <xf numFmtId="176" fontId="4" fillId="7" borderId="4" xfId="0" applyNumberFormat="1" applyFont="1" applyFill="1" applyBorder="1" applyAlignment="1">
      <alignment vertical="center"/>
    </xf>
    <xf numFmtId="176" fontId="4" fillId="7" borderId="5" xfId="0" applyNumberFormat="1" applyFont="1" applyFill="1" applyBorder="1" applyAlignment="1">
      <alignment horizontal="center" vertical="center"/>
    </xf>
    <xf numFmtId="176" fontId="4" fillId="7" borderId="5" xfId="0" applyNumberFormat="1" applyFont="1" applyFill="1" applyBorder="1" applyAlignment="1">
      <alignment vertical="center"/>
    </xf>
    <xf numFmtId="176" fontId="4" fillId="7" borderId="6" xfId="0" applyNumberFormat="1" applyFont="1" applyFill="1" applyBorder="1" applyAlignment="1">
      <alignment vertical="center"/>
    </xf>
    <xf numFmtId="176" fontId="4" fillId="7" borderId="6" xfId="0" applyNumberFormat="1" applyFont="1" applyFill="1" applyBorder="1" applyAlignment="1">
      <alignment horizontal="center" vertical="center"/>
    </xf>
    <xf numFmtId="176" fontId="4" fillId="7" borderId="1" xfId="0" applyNumberFormat="1" applyFont="1" applyFill="1" applyBorder="1" applyAlignment="1">
      <alignment vertical="center"/>
    </xf>
    <xf numFmtId="176" fontId="4" fillId="7" borderId="3" xfId="0" applyNumberFormat="1" applyFont="1" applyFill="1" applyBorder="1" applyAlignment="1">
      <alignment horizontal="distributed" vertical="center"/>
    </xf>
    <xf numFmtId="176" fontId="4" fillId="7" borderId="3" xfId="0" applyNumberFormat="1" applyFont="1" applyFill="1" applyBorder="1" applyAlignment="1">
      <alignment vertical="center"/>
    </xf>
    <xf numFmtId="176" fontId="4" fillId="7" borderId="2" xfId="0" applyNumberFormat="1" applyFont="1" applyFill="1" applyBorder="1" applyAlignment="1">
      <alignment vertical="center"/>
    </xf>
    <xf numFmtId="176" fontId="4" fillId="7" borderId="7" xfId="0" applyNumberFormat="1" applyFont="1" applyFill="1" applyBorder="1" applyAlignment="1">
      <alignment vertical="center"/>
    </xf>
    <xf numFmtId="176" fontId="4" fillId="7" borderId="0" xfId="0" applyNumberFormat="1" applyFont="1" applyFill="1" applyAlignment="1">
      <alignment horizontal="distributed" vertical="center"/>
    </xf>
    <xf numFmtId="176" fontId="4" fillId="7" borderId="8" xfId="0" applyNumberFormat="1" applyFont="1" applyFill="1" applyBorder="1" applyAlignment="1">
      <alignment vertical="center"/>
    </xf>
    <xf numFmtId="176" fontId="4" fillId="7" borderId="9" xfId="0" applyNumberFormat="1" applyFont="1" applyFill="1" applyBorder="1" applyAlignment="1">
      <alignment vertical="center"/>
    </xf>
    <xf numFmtId="176" fontId="4" fillId="7" borderId="11" xfId="0" applyNumberFormat="1" applyFont="1" applyFill="1" applyBorder="1" applyAlignment="1">
      <alignment horizontal="distributed" vertical="center"/>
    </xf>
    <xf numFmtId="176" fontId="4" fillId="7" borderId="11" xfId="0" applyNumberFormat="1" applyFont="1" applyFill="1" applyBorder="1" applyAlignment="1">
      <alignment vertical="center"/>
    </xf>
    <xf numFmtId="176" fontId="4" fillId="7" borderId="10" xfId="0" applyNumberFormat="1" applyFont="1" applyFill="1" applyBorder="1" applyAlignment="1">
      <alignment vertical="center"/>
    </xf>
    <xf numFmtId="176" fontId="4" fillId="7" borderId="2" xfId="0" applyNumberFormat="1" applyFont="1" applyFill="1" applyBorder="1" applyAlignment="1">
      <alignment vertical="center" wrapText="1"/>
    </xf>
    <xf numFmtId="0" fontId="2" fillId="7" borderId="0" xfId="0" applyFont="1" applyFill="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Font="1">
      <alignment vertical="center"/>
    </xf>
    <xf numFmtId="0" fontId="2" fillId="0" borderId="0" xfId="7" applyFont="1" applyAlignment="1">
      <alignment horizontal="left" vertical="center"/>
    </xf>
    <xf numFmtId="0" fontId="2" fillId="7" borderId="13" xfId="0" applyFont="1" applyFill="1" applyBorder="1" applyAlignment="1">
      <alignment horizontal="center" vertical="center" wrapText="1"/>
    </xf>
    <xf numFmtId="0" fontId="5" fillId="7" borderId="3" xfId="7" applyFont="1" applyFill="1" applyBorder="1" applyAlignment="1">
      <alignment horizontal="center" vertical="center"/>
    </xf>
    <xf numFmtId="0" fontId="5" fillId="7" borderId="2" xfId="7" applyFont="1" applyFill="1" applyBorder="1" applyAlignment="1">
      <alignment horizontal="center" vertical="center"/>
    </xf>
    <xf numFmtId="0" fontId="2" fillId="7" borderId="3" xfId="0" applyFont="1" applyFill="1" applyBorder="1" applyAlignment="1">
      <alignment horizontal="center" vertical="center" wrapText="1"/>
    </xf>
    <xf numFmtId="0" fontId="5" fillId="7" borderId="0" xfId="7" applyFont="1" applyFill="1" applyAlignment="1">
      <alignment horizontal="center" vertical="center"/>
    </xf>
    <xf numFmtId="0" fontId="2" fillId="7" borderId="0" xfId="7" applyFont="1" applyFill="1" applyAlignment="1">
      <alignment horizontal="center" vertical="center"/>
    </xf>
    <xf numFmtId="0" fontId="2" fillId="7" borderId="83" xfId="0" applyFont="1" applyFill="1" applyBorder="1" applyAlignment="1">
      <alignment horizontal="center" vertical="center" wrapText="1"/>
    </xf>
    <xf numFmtId="0" fontId="55" fillId="7" borderId="13" xfId="0" applyFont="1" applyFill="1" applyBorder="1" applyAlignment="1">
      <alignment horizontal="center" vertical="center" wrapText="1"/>
    </xf>
    <xf numFmtId="0" fontId="2" fillId="7" borderId="0" xfId="7" applyFont="1" applyFill="1" applyAlignment="1">
      <alignment horizontal="left" vertical="center"/>
    </xf>
    <xf numFmtId="0" fontId="4" fillId="0" borderId="0" xfId="7" applyFont="1" applyAlignment="1">
      <alignment horizontal="left" vertical="center"/>
    </xf>
    <xf numFmtId="0" fontId="2" fillId="0" borderId="0" xfId="7" applyFont="1" applyAlignment="1">
      <alignment horizontal="center" vertical="center"/>
    </xf>
    <xf numFmtId="0" fontId="9" fillId="0" borderId="0" xfId="7"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12" xfId="4" applyFont="1" applyBorder="1" applyAlignment="1">
      <alignment vertical="top"/>
    </xf>
    <xf numFmtId="0" fontId="9" fillId="0" borderId="0" xfId="4" applyFont="1" applyAlignment="1">
      <alignment vertical="top"/>
    </xf>
    <xf numFmtId="0" fontId="9" fillId="0" borderId="0" xfId="7" applyFont="1">
      <alignment vertical="center"/>
    </xf>
    <xf numFmtId="0" fontId="5" fillId="0" borderId="16" xfId="4" quotePrefix="1" applyFont="1" applyBorder="1" applyAlignment="1">
      <alignment horizontal="center" vertical="center" wrapText="1"/>
    </xf>
    <xf numFmtId="38" fontId="5" fillId="7" borderId="3" xfId="7" applyNumberFormat="1" applyFont="1" applyFill="1" applyBorder="1">
      <alignment vertical="center"/>
    </xf>
    <xf numFmtId="38" fontId="5" fillId="7" borderId="2" xfId="7" applyNumberFormat="1" applyFont="1" applyFill="1" applyBorder="1">
      <alignment vertical="center"/>
    </xf>
    <xf numFmtId="0" fontId="9" fillId="0" borderId="13" xfId="4" applyFont="1" applyBorder="1" applyAlignment="1">
      <alignment horizontal="right" vertical="top"/>
    </xf>
    <xf numFmtId="49" fontId="9" fillId="0" borderId="13" xfId="4" applyNumberFormat="1" applyFont="1" applyBorder="1" applyAlignment="1">
      <alignment horizontal="center" vertical="center" shrinkToFit="1"/>
    </xf>
    <xf numFmtId="176" fontId="9" fillId="0" borderId="16" xfId="4" applyNumberFormat="1" applyFont="1" applyBorder="1" applyAlignment="1">
      <alignment horizontal="right" vertical="center"/>
    </xf>
    <xf numFmtId="0" fontId="2" fillId="0" borderId="4" xfId="7" applyFont="1" applyBorder="1" applyAlignment="1">
      <alignment vertical="top" wrapText="1"/>
    </xf>
    <xf numFmtId="0" fontId="2" fillId="0" borderId="5" xfId="7" applyFont="1" applyBorder="1" applyAlignment="1">
      <alignment vertical="top" wrapText="1"/>
    </xf>
    <xf numFmtId="0" fontId="2" fillId="0" borderId="6" xfId="7" applyFont="1" applyBorder="1" applyAlignment="1">
      <alignment vertical="top" wrapText="1"/>
    </xf>
    <xf numFmtId="0" fontId="2" fillId="0" borderId="0" xfId="7" applyFont="1" applyAlignment="1">
      <alignment vertical="top" wrapText="1"/>
    </xf>
    <xf numFmtId="0" fontId="2" fillId="0" borderId="8" xfId="7" applyFont="1" applyBorder="1" applyAlignment="1">
      <alignment vertical="top" wrapText="1"/>
    </xf>
    <xf numFmtId="0" fontId="2" fillId="0" borderId="11" xfId="7" applyFont="1" applyBorder="1" applyAlignment="1">
      <alignment vertical="top" wrapText="1"/>
    </xf>
    <xf numFmtId="0" fontId="2" fillId="0" borderId="10" xfId="7" applyFont="1" applyBorder="1" applyAlignment="1">
      <alignment vertical="top" wrapText="1"/>
    </xf>
    <xf numFmtId="0" fontId="2" fillId="0" borderId="7" xfId="7" applyFont="1" applyBorder="1">
      <alignment vertical="center"/>
    </xf>
    <xf numFmtId="0" fontId="2" fillId="0" borderId="9" xfId="7" applyFont="1" applyBorder="1">
      <alignment vertical="center"/>
    </xf>
    <xf numFmtId="0" fontId="4" fillId="7" borderId="0" xfId="0" applyFont="1" applyFill="1" applyAlignment="1" applyProtection="1">
      <alignment horizontal="right" vertical="center"/>
      <protection locked="0"/>
    </xf>
    <xf numFmtId="38" fontId="56" fillId="0" borderId="0" xfId="3" applyFont="1" applyFill="1" applyAlignment="1" applyProtection="1">
      <alignment horizontal="center" vertical="center"/>
    </xf>
    <xf numFmtId="38" fontId="56" fillId="0" borderId="0" xfId="3" quotePrefix="1" applyFont="1" applyFill="1" applyAlignment="1" applyProtection="1">
      <alignment horizontal="center" vertical="center"/>
    </xf>
    <xf numFmtId="38" fontId="56" fillId="0" borderId="0" xfId="3" applyFont="1" applyAlignment="1" applyProtection="1">
      <alignment horizontal="center" vertical="center"/>
    </xf>
    <xf numFmtId="38" fontId="59" fillId="7" borderId="1" xfId="7" applyNumberFormat="1" applyFont="1" applyFill="1" applyBorder="1">
      <alignment vertical="center"/>
    </xf>
    <xf numFmtId="176" fontId="57" fillId="7" borderId="19" xfId="4" applyNumberFormat="1" applyFont="1" applyFill="1" applyBorder="1" applyAlignment="1" applyProtection="1">
      <alignment horizontal="left" vertical="center" shrinkToFit="1"/>
      <protection locked="0"/>
    </xf>
    <xf numFmtId="0" fontId="57" fillId="7" borderId="29" xfId="0" applyFont="1" applyFill="1" applyBorder="1" applyAlignment="1" applyProtection="1">
      <alignment horizontal="center" vertical="center" shrinkToFit="1"/>
      <protection locked="0"/>
    </xf>
    <xf numFmtId="0" fontId="57" fillId="7" borderId="29" xfId="0" applyFont="1" applyFill="1" applyBorder="1" applyAlignment="1" applyProtection="1">
      <alignment vertical="center" shrinkToFit="1"/>
      <protection locked="0"/>
    </xf>
    <xf numFmtId="0" fontId="57" fillId="7" borderId="29" xfId="0" quotePrefix="1" applyFont="1" applyFill="1" applyBorder="1" applyAlignment="1" applyProtection="1">
      <alignment horizontal="center" vertical="center" shrinkToFit="1"/>
      <protection locked="0"/>
    </xf>
    <xf numFmtId="180" fontId="57" fillId="7" borderId="29" xfId="0" applyNumberFormat="1" applyFont="1" applyFill="1" applyBorder="1" applyAlignment="1" applyProtection="1">
      <alignment horizontal="center" vertical="center" shrinkToFit="1"/>
      <protection locked="0"/>
    </xf>
    <xf numFmtId="180" fontId="57" fillId="7" borderId="29" xfId="0" applyNumberFormat="1" applyFont="1" applyFill="1" applyBorder="1" applyAlignment="1" applyProtection="1">
      <alignment horizontal="left" vertical="center" shrinkToFit="1"/>
      <protection locked="0"/>
    </xf>
    <xf numFmtId="176" fontId="57" fillId="7" borderId="0" xfId="4" applyNumberFormat="1" applyFont="1" applyFill="1" applyAlignment="1" applyProtection="1">
      <alignment vertical="center" shrinkToFit="1"/>
      <protection locked="0"/>
    </xf>
    <xf numFmtId="176" fontId="64" fillId="7" borderId="0" xfId="4" applyNumberFormat="1" applyFont="1" applyFill="1" applyAlignment="1" applyProtection="1">
      <alignment vertical="center" shrinkToFit="1"/>
      <protection locked="0"/>
    </xf>
    <xf numFmtId="178" fontId="64" fillId="7" borderId="0" xfId="4" applyNumberFormat="1" applyFont="1" applyFill="1" applyAlignment="1" applyProtection="1">
      <alignment vertical="center" shrinkToFit="1"/>
      <protection locked="0"/>
    </xf>
    <xf numFmtId="176" fontId="64" fillId="7" borderId="0" xfId="4" applyNumberFormat="1" applyFont="1" applyFill="1" applyAlignment="1">
      <alignment vertical="center"/>
    </xf>
    <xf numFmtId="179" fontId="64" fillId="7" borderId="0" xfId="4" applyNumberFormat="1" applyFont="1" applyFill="1" applyAlignment="1">
      <alignment vertical="center"/>
    </xf>
    <xf numFmtId="49" fontId="61" fillId="7" borderId="0" xfId="4" applyNumberFormat="1" applyFont="1" applyFill="1" applyAlignment="1" applyProtection="1">
      <alignment vertical="center"/>
      <protection locked="0"/>
    </xf>
    <xf numFmtId="176" fontId="57" fillId="7" borderId="0" xfId="4" applyNumberFormat="1" applyFont="1" applyFill="1" applyAlignment="1" applyProtection="1">
      <alignment vertical="center"/>
      <protection locked="0"/>
    </xf>
    <xf numFmtId="0" fontId="57" fillId="7" borderId="0" xfId="4" applyFont="1" applyFill="1" applyAlignment="1" applyProtection="1">
      <alignment horizontal="center" vertical="center"/>
      <protection locked="0"/>
    </xf>
    <xf numFmtId="176" fontId="59" fillId="7" borderId="0" xfId="4" applyNumberFormat="1" applyFont="1" applyFill="1" applyAlignment="1" applyProtection="1">
      <alignment vertical="center"/>
      <protection locked="0"/>
    </xf>
    <xf numFmtId="0" fontId="57" fillId="7" borderId="11" xfId="4" applyFont="1" applyFill="1" applyBorder="1" applyAlignment="1">
      <alignment vertical="center"/>
    </xf>
    <xf numFmtId="176" fontId="66" fillId="7" borderId="3" xfId="4" applyNumberFormat="1" applyFont="1" applyFill="1" applyBorder="1" applyAlignment="1">
      <alignment vertical="center"/>
    </xf>
    <xf numFmtId="176" fontId="61" fillId="0" borderId="16" xfId="4" applyNumberFormat="1" applyFont="1" applyBorder="1" applyAlignment="1">
      <alignment horizontal="right" vertical="center"/>
    </xf>
    <xf numFmtId="49" fontId="61" fillId="0" borderId="16" xfId="4" applyNumberFormat="1" applyFont="1" applyBorder="1" applyAlignment="1">
      <alignment horizontal="center" vertical="center" shrinkToFit="1"/>
    </xf>
    <xf numFmtId="176" fontId="61" fillId="0" borderId="13" xfId="4" applyNumberFormat="1" applyFont="1" applyBorder="1" applyAlignment="1">
      <alignment vertical="center"/>
    </xf>
    <xf numFmtId="176" fontId="68" fillId="0" borderId="13" xfId="4" applyNumberFormat="1" applyFont="1" applyBorder="1" applyAlignment="1">
      <alignment vertical="center"/>
    </xf>
    <xf numFmtId="176" fontId="65" fillId="7" borderId="3" xfId="0" applyNumberFormat="1" applyFont="1" applyFill="1" applyBorder="1" applyAlignment="1">
      <alignment vertical="center"/>
    </xf>
    <xf numFmtId="176" fontId="65" fillId="7" borderId="0" xfId="0" applyNumberFormat="1" applyFont="1" applyFill="1" applyAlignment="1" applyProtection="1">
      <alignment vertical="center"/>
      <protection locked="0"/>
    </xf>
    <xf numFmtId="176" fontId="65" fillId="7" borderId="11" xfId="0" applyNumberFormat="1" applyFont="1" applyFill="1" applyBorder="1" applyAlignment="1">
      <alignment vertical="center"/>
    </xf>
    <xf numFmtId="176" fontId="65" fillId="7" borderId="3" xfId="0" applyNumberFormat="1" applyFont="1" applyFill="1" applyBorder="1" applyAlignment="1" applyProtection="1">
      <alignment vertical="center"/>
      <protection locked="0"/>
    </xf>
    <xf numFmtId="176" fontId="57" fillId="7" borderId="0" xfId="0" applyNumberFormat="1" applyFont="1" applyFill="1" applyAlignment="1">
      <alignment horizontal="left" vertical="center" shrinkToFit="1"/>
    </xf>
    <xf numFmtId="49" fontId="57" fillId="7" borderId="0" xfId="0" applyNumberFormat="1" applyFont="1" applyFill="1" applyAlignment="1">
      <alignment horizontal="right" vertical="center"/>
    </xf>
    <xf numFmtId="0" fontId="59" fillId="7" borderId="11" xfId="4" applyFont="1" applyFill="1" applyBorder="1" applyAlignment="1">
      <alignment vertical="center"/>
    </xf>
    <xf numFmtId="178" fontId="57" fillId="7" borderId="19" xfId="0" applyNumberFormat="1" applyFont="1" applyFill="1" applyBorder="1" applyAlignment="1" applyProtection="1">
      <alignment horizontal="right" vertical="center" shrinkToFit="1"/>
      <protection locked="0"/>
    </xf>
    <xf numFmtId="176" fontId="57" fillId="7" borderId="29" xfId="0" applyNumberFormat="1" applyFont="1" applyFill="1" applyBorder="1" applyAlignment="1" applyProtection="1">
      <alignment horizontal="center" vertical="center" shrinkToFit="1"/>
      <protection locked="0"/>
    </xf>
    <xf numFmtId="0" fontId="57" fillId="7" borderId="29" xfId="0" applyFont="1" applyFill="1" applyBorder="1" applyAlignment="1" applyProtection="1">
      <alignment horizontal="left" vertical="center" shrinkToFit="1"/>
      <protection locked="0"/>
    </xf>
    <xf numFmtId="0" fontId="4" fillId="7" borderId="24" xfId="0" applyFont="1" applyFill="1" applyBorder="1" applyAlignment="1" applyProtection="1">
      <alignment horizontal="center" vertical="center" shrinkToFit="1"/>
      <protection locked="0"/>
    </xf>
    <xf numFmtId="0" fontId="4" fillId="7" borderId="23" xfId="0" applyFont="1" applyFill="1" applyBorder="1" applyAlignment="1" applyProtection="1">
      <alignment horizontal="left" vertical="center" shrinkToFit="1"/>
      <protection locked="0"/>
    </xf>
    <xf numFmtId="178" fontId="57" fillId="7" borderId="24" xfId="0" applyNumberFormat="1" applyFont="1" applyFill="1" applyBorder="1" applyAlignment="1" applyProtection="1">
      <alignment horizontal="right" vertical="center" shrinkToFit="1"/>
      <protection locked="0"/>
    </xf>
    <xf numFmtId="176" fontId="57" fillId="7" borderId="31" xfId="0" applyNumberFormat="1" applyFont="1" applyFill="1" applyBorder="1" applyAlignment="1" applyProtection="1">
      <alignment horizontal="center" vertical="center" shrinkToFit="1"/>
      <protection locked="0"/>
    </xf>
    <xf numFmtId="0" fontId="57" fillId="7" borderId="31" xfId="0" applyFont="1" applyFill="1" applyBorder="1" applyAlignment="1" applyProtection="1">
      <alignment horizontal="left" vertical="center" shrinkToFit="1"/>
      <protection locked="0"/>
    </xf>
    <xf numFmtId="0" fontId="57" fillId="7" borderId="31" xfId="0" applyFont="1" applyFill="1" applyBorder="1" applyAlignment="1" applyProtection="1">
      <alignment horizontal="center" vertical="center" shrinkToFit="1"/>
      <protection locked="0"/>
    </xf>
    <xf numFmtId="0" fontId="57" fillId="7" borderId="24" xfId="0" applyFont="1" applyFill="1" applyBorder="1" applyAlignment="1" applyProtection="1">
      <alignment horizontal="right" vertical="center" shrinkToFit="1"/>
      <protection locked="0"/>
    </xf>
    <xf numFmtId="0" fontId="57" fillId="7" borderId="31" xfId="0" applyFont="1" applyFill="1" applyBorder="1" applyAlignment="1" applyProtection="1">
      <alignment horizontal="left" vertical="center" wrapText="1" shrinkToFit="1"/>
      <protection locked="0"/>
    </xf>
    <xf numFmtId="0" fontId="69" fillId="7" borderId="31" xfId="0" applyFont="1" applyFill="1" applyBorder="1" applyAlignment="1" applyProtection="1">
      <alignment horizontal="left" vertical="center" shrinkToFit="1"/>
      <protection locked="0"/>
    </xf>
    <xf numFmtId="0" fontId="59" fillId="7" borderId="31" xfId="0" applyFont="1" applyFill="1" applyBorder="1" applyAlignment="1" applyProtection="1">
      <alignment horizontal="center" vertical="center" shrinkToFit="1"/>
      <protection locked="0"/>
    </xf>
    <xf numFmtId="0" fontId="59" fillId="7" borderId="31" xfId="0" applyFont="1" applyFill="1" applyBorder="1" applyAlignment="1" applyProtection="1">
      <alignment horizontal="left" vertical="center" shrinkToFit="1"/>
      <protection locked="0"/>
    </xf>
    <xf numFmtId="0" fontId="61" fillId="7" borderId="1" xfId="7" applyFont="1" applyFill="1" applyBorder="1" applyAlignment="1">
      <alignment horizontal="center" vertical="center"/>
    </xf>
    <xf numFmtId="0" fontId="57" fillId="7" borderId="3" xfId="7" applyFont="1" applyFill="1" applyBorder="1" applyAlignment="1">
      <alignment horizontal="center" vertical="center"/>
    </xf>
    <xf numFmtId="0" fontId="57" fillId="0" borderId="0" xfId="8" applyFont="1">
      <alignment vertical="center"/>
    </xf>
    <xf numFmtId="182" fontId="59" fillId="7" borderId="3" xfId="7" applyNumberFormat="1" applyFont="1" applyFill="1" applyBorder="1" applyAlignment="1">
      <alignment horizontal="center" vertical="center"/>
    </xf>
    <xf numFmtId="0" fontId="59" fillId="7" borderId="13" xfId="0" applyFont="1" applyFill="1" applyBorder="1" applyAlignment="1">
      <alignment horizontal="center" vertical="center" wrapText="1"/>
    </xf>
    <xf numFmtId="0" fontId="63" fillId="0" borderId="7" xfId="7" applyFont="1" applyBorder="1">
      <alignment vertical="center"/>
    </xf>
    <xf numFmtId="0" fontId="63" fillId="0" borderId="0" xfId="7" applyFont="1" applyAlignment="1">
      <alignment vertical="top" wrapText="1"/>
    </xf>
    <xf numFmtId="0" fontId="61" fillId="0" borderId="13" xfId="4" applyFont="1" applyBorder="1" applyAlignment="1">
      <alignment vertical="center" wrapText="1"/>
    </xf>
    <xf numFmtId="0" fontId="63" fillId="7" borderId="31" xfId="0" applyFont="1" applyFill="1" applyBorder="1" applyAlignment="1" applyProtection="1">
      <alignment horizontal="center" vertical="center"/>
      <protection locked="0"/>
    </xf>
    <xf numFmtId="0" fontId="69" fillId="7" borderId="31" xfId="0" applyFont="1" applyFill="1" applyBorder="1" applyAlignment="1" applyProtection="1">
      <alignment horizontal="left" vertical="center"/>
      <protection locked="0"/>
    </xf>
    <xf numFmtId="176" fontId="70" fillId="0" borderId="0" xfId="0" applyNumberFormat="1" applyFont="1" applyAlignment="1">
      <alignment vertical="center"/>
    </xf>
    <xf numFmtId="0" fontId="71" fillId="0" borderId="0" xfId="0" applyFont="1"/>
    <xf numFmtId="176" fontId="70" fillId="0" borderId="0" xfId="0" applyNumberFormat="1" applyFont="1" applyAlignment="1">
      <alignment vertical="top"/>
    </xf>
    <xf numFmtId="176" fontId="70" fillId="0" borderId="0" xfId="0" applyNumberFormat="1" applyFont="1"/>
    <xf numFmtId="0" fontId="72" fillId="7" borderId="0" xfId="4" applyFont="1" applyFill="1" applyAlignment="1" applyProtection="1">
      <alignment vertical="center"/>
      <protection locked="0"/>
    </xf>
    <xf numFmtId="38" fontId="4" fillId="0" borderId="3" xfId="3" applyFont="1" applyBorder="1" applyAlignment="1" applyProtection="1">
      <alignment horizontal="distributed" vertical="center"/>
    </xf>
    <xf numFmtId="0" fontId="57" fillId="0" borderId="3" xfId="3" applyNumberFormat="1" applyFont="1" applyFill="1" applyBorder="1" applyAlignment="1" applyProtection="1">
      <alignment horizontal="left" vertical="center" wrapText="1"/>
    </xf>
    <xf numFmtId="38" fontId="60" fillId="0" borderId="3" xfId="3" applyFont="1" applyFill="1" applyBorder="1" applyAlignment="1" applyProtection="1">
      <alignment vertical="center" wrapText="1"/>
    </xf>
    <xf numFmtId="38" fontId="60" fillId="0" borderId="2" xfId="3" applyFont="1" applyFill="1" applyBorder="1" applyAlignment="1" applyProtection="1">
      <alignment vertical="center" wrapText="1"/>
    </xf>
    <xf numFmtId="38" fontId="6" fillId="0" borderId="3" xfId="1" applyNumberFormat="1" applyFill="1" applyBorder="1" applyAlignment="1" applyProtection="1">
      <alignment horizontal="left" vertical="center" wrapText="1"/>
    </xf>
    <xf numFmtId="38" fontId="60" fillId="0" borderId="3" xfId="3" applyFont="1" applyFill="1" applyBorder="1" applyAlignment="1" applyProtection="1">
      <alignment horizontal="left" vertical="center" wrapText="1"/>
    </xf>
    <xf numFmtId="38" fontId="60" fillId="0" borderId="2" xfId="3" applyFont="1" applyFill="1" applyBorder="1" applyAlignment="1" applyProtection="1">
      <alignment horizontal="left" vertical="center" wrapText="1"/>
    </xf>
    <xf numFmtId="0" fontId="57" fillId="0" borderId="3" xfId="0" applyFont="1" applyBorder="1" applyAlignment="1">
      <alignment horizontal="left" vertical="center" wrapText="1"/>
    </xf>
    <xf numFmtId="38" fontId="4" fillId="0" borderId="0" xfId="3" applyFont="1" applyFill="1" applyAlignment="1" applyProtection="1">
      <alignment horizontal="left" vertical="center"/>
    </xf>
    <xf numFmtId="38" fontId="57" fillId="0" borderId="0" xfId="3" applyFont="1" applyFill="1" applyAlignment="1" applyProtection="1">
      <alignment horizontal="left" vertical="center" shrinkToFit="1"/>
    </xf>
    <xf numFmtId="38" fontId="4" fillId="0" borderId="0" xfId="3" applyFont="1" applyFill="1" applyAlignment="1" applyProtection="1">
      <alignment vertical="center"/>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181" fontId="67" fillId="0" borderId="3" xfId="3" applyNumberFormat="1" applyFont="1" applyFill="1" applyBorder="1" applyAlignment="1" applyProtection="1">
      <alignment horizontal="right" vertical="center" shrinkToFit="1"/>
    </xf>
    <xf numFmtId="38" fontId="4" fillId="0" borderId="3" xfId="3" applyFont="1" applyBorder="1" applyAlignment="1" applyProtection="1">
      <alignment vertical="center"/>
    </xf>
    <xf numFmtId="0" fontId="57" fillId="0" borderId="0" xfId="3" applyNumberFormat="1" applyFont="1" applyFill="1" applyAlignment="1" applyProtection="1">
      <alignment horizontal="left" vertical="center" shrinkToFit="1"/>
    </xf>
    <xf numFmtId="181" fontId="67" fillId="0" borderId="3" xfId="3" applyNumberFormat="1" applyFont="1" applyBorder="1" applyAlignment="1" applyProtection="1">
      <alignment horizontal="right" vertical="center"/>
    </xf>
    <xf numFmtId="181" fontId="67" fillId="0" borderId="3" xfId="3" applyNumberFormat="1" applyFont="1" applyFill="1" applyBorder="1" applyAlignment="1" applyProtection="1">
      <alignment horizontal="right" vertical="center"/>
    </xf>
    <xf numFmtId="49" fontId="4" fillId="0" borderId="3" xfId="3" applyNumberFormat="1" applyFont="1" applyFill="1" applyBorder="1" applyAlignment="1" applyProtection="1">
      <alignment horizontal="left" vertical="center"/>
    </xf>
    <xf numFmtId="49" fontId="4" fillId="0" borderId="2" xfId="3" applyNumberFormat="1" applyFont="1" applyFill="1" applyBorder="1" applyAlignment="1" applyProtection="1">
      <alignment horizontal="left" vertical="center"/>
    </xf>
    <xf numFmtId="49" fontId="58" fillId="0" borderId="3" xfId="3" applyNumberFormat="1" applyFont="1" applyFill="1" applyBorder="1" applyAlignment="1" applyProtection="1">
      <alignment horizontal="left" vertical="center"/>
    </xf>
    <xf numFmtId="58" fontId="57" fillId="0" borderId="11" xfId="3" applyNumberFormat="1" applyFont="1" applyFill="1" applyBorder="1" applyAlignment="1" applyProtection="1">
      <alignment horizontal="left" vertical="center"/>
    </xf>
    <xf numFmtId="38" fontId="17" fillId="0" borderId="3" xfId="3" applyFont="1" applyFill="1" applyBorder="1" applyAlignment="1" applyProtection="1">
      <alignment horizontal="center" vertical="center" wrapText="1"/>
    </xf>
    <xf numFmtId="38" fontId="17" fillId="0" borderId="2" xfId="3" applyFont="1" applyFill="1" applyBorder="1" applyAlignment="1" applyProtection="1">
      <alignment horizontal="center" vertical="center" wrapText="1"/>
    </xf>
    <xf numFmtId="0" fontId="4" fillId="0" borderId="3" xfId="0" applyFont="1" applyBorder="1" applyAlignment="1">
      <alignment vertical="center"/>
    </xf>
    <xf numFmtId="0" fontId="4" fillId="0" borderId="2" xfId="0" applyFont="1" applyBorder="1" applyAlignment="1">
      <alignment vertical="center"/>
    </xf>
    <xf numFmtId="0" fontId="4" fillId="0" borderId="5" xfId="3" applyNumberFormat="1" applyFont="1" applyBorder="1" applyAlignment="1" applyProtection="1">
      <alignment horizontal="left" vertical="center" wrapText="1"/>
    </xf>
    <xf numFmtId="0" fontId="4" fillId="0" borderId="6" xfId="3" applyNumberFormat="1" applyFont="1" applyBorder="1" applyAlignment="1" applyProtection="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57" fillId="0" borderId="3" xfId="3" applyNumberFormat="1" applyFont="1" applyBorder="1" applyAlignment="1" applyProtection="1">
      <alignment horizontal="left" vertical="center" shrinkToFit="1"/>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4"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54" fillId="0" borderId="0" xfId="7" applyFont="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61" fillId="0" borderId="1" xfId="7" applyFont="1" applyBorder="1" applyAlignment="1">
      <alignment horizontal="left" vertical="center"/>
    </xf>
    <xf numFmtId="0" fontId="61" fillId="0" borderId="3" xfId="7" applyFont="1" applyBorder="1" applyAlignment="1">
      <alignment horizontal="left" vertical="center"/>
    </xf>
    <xf numFmtId="0" fontId="61" fillId="0" borderId="2" xfId="7" applyFont="1" applyBorder="1" applyAlignment="1">
      <alignment horizontal="left" vertical="center"/>
    </xf>
    <xf numFmtId="0" fontId="9"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38" fontId="59" fillId="7" borderId="11" xfId="0" applyNumberFormat="1" applyFont="1" applyFill="1" applyBorder="1" applyAlignment="1">
      <alignment horizontal="left" vertical="center" shrinkToFit="1"/>
    </xf>
    <xf numFmtId="38" fontId="63" fillId="7" borderId="11" xfId="0" applyNumberFormat="1" applyFont="1" applyFill="1" applyBorder="1" applyAlignment="1">
      <alignment horizontal="left" vertical="center" shrinkToFit="1"/>
    </xf>
    <xf numFmtId="0" fontId="4" fillId="7" borderId="3" xfId="4" applyFont="1" applyFill="1" applyBorder="1" applyAlignment="1">
      <alignment horizontal="distributed" vertical="center"/>
    </xf>
    <xf numFmtId="0" fontId="4" fillId="7" borderId="0" xfId="4" applyFont="1" applyFill="1" applyAlignment="1">
      <alignment horizontal="distributed" vertical="center"/>
    </xf>
    <xf numFmtId="38" fontId="57" fillId="7" borderId="11" xfId="4" applyNumberFormat="1" applyFont="1" applyFill="1" applyBorder="1" applyAlignment="1">
      <alignment horizontal="left" vertical="center"/>
    </xf>
    <xf numFmtId="0" fontId="5" fillId="7" borderId="11" xfId="4" applyFont="1" applyFill="1" applyBorder="1" applyAlignment="1">
      <alignment horizontal="center" vertical="center"/>
    </xf>
    <xf numFmtId="0" fontId="4" fillId="7" borderId="7" xfId="4" applyFont="1" applyFill="1" applyBorder="1" applyAlignment="1">
      <alignment horizontal="distributed" vertical="center"/>
    </xf>
    <xf numFmtId="176" fontId="4" fillId="7" borderId="0" xfId="4" applyNumberFormat="1" applyFont="1" applyFill="1" applyAlignment="1">
      <alignment horizontal="left" vertical="center" shrinkToFit="1"/>
    </xf>
    <xf numFmtId="0" fontId="4" fillId="7" borderId="11" xfId="4" applyFont="1" applyFill="1" applyBorder="1" applyAlignment="1">
      <alignment horizontal="distributed" vertical="center"/>
    </xf>
    <xf numFmtId="176" fontId="5" fillId="7" borderId="0" xfId="0" applyNumberFormat="1" applyFont="1" applyFill="1" applyAlignment="1">
      <alignment horizontal="center" vertical="center"/>
    </xf>
    <xf numFmtId="0" fontId="5" fillId="0" borderId="0" xfId="7" applyFont="1" applyAlignment="1">
      <alignment horizontal="center" vertical="center"/>
    </xf>
    <xf numFmtId="0" fontId="2" fillId="7" borderId="13" xfId="0" applyFont="1" applyFill="1" applyBorder="1" applyAlignment="1">
      <alignment horizontal="center" vertical="center" wrapText="1"/>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0" fontId="13" fillId="4" borderId="0" xfId="0" applyFont="1" applyFill="1" applyAlignment="1">
      <alignment horizontal="center" vertical="center" shrinkToFit="1"/>
    </xf>
    <xf numFmtId="0" fontId="18"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Alignment="1" applyProtection="1">
      <alignment horizontal="center"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distributed"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lignment horizontal="distributed" vertical="center" shrinkToFit="1"/>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shrinkToFit="1"/>
    </xf>
    <xf numFmtId="0" fontId="4" fillId="0" borderId="5" xfId="0" applyFont="1" applyBorder="1" applyAlignment="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4" fillId="0" borderId="19" xfId="0" applyFont="1" applyBorder="1" applyAlignment="1">
      <alignment horizontal="distributed" vertical="center"/>
    </xf>
    <xf numFmtId="0" fontId="4" fillId="0" borderId="24" xfId="0" applyFont="1" applyBorder="1" applyAlignment="1">
      <alignment horizontal="distributed" vertical="center"/>
    </xf>
    <xf numFmtId="0" fontId="4" fillId="0" borderId="28" xfId="0" applyFont="1" applyBorder="1" applyAlignment="1">
      <alignment horizontal="distributed" vertical="center"/>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wrapText="1"/>
    </xf>
    <xf numFmtId="0" fontId="23" fillId="0" borderId="74" xfId="4" applyFont="1" applyBorder="1" applyAlignment="1">
      <alignment horizontal="center" vertical="center"/>
    </xf>
    <xf numFmtId="0" fontId="23" fillId="0" borderId="75" xfId="4" applyFont="1" applyBorder="1" applyAlignment="1">
      <alignment horizontal="center" vertical="center"/>
    </xf>
    <xf numFmtId="0" fontId="23" fillId="0" borderId="76" xfId="4" applyFont="1" applyBorder="1" applyAlignment="1">
      <alignment horizontal="center" vertical="center"/>
    </xf>
    <xf numFmtId="0" fontId="23" fillId="0" borderId="76"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30" fillId="3" borderId="0" xfId="0" applyFont="1" applyFill="1" applyAlignment="1">
      <alignment horizontal="left" vertical="center" shrinkToFit="1"/>
    </xf>
    <xf numFmtId="0" fontId="30" fillId="3" borderId="0" xfId="0" applyFont="1" applyFill="1" applyAlignment="1">
      <alignment horizontal="left" vertical="center"/>
    </xf>
    <xf numFmtId="0" fontId="28" fillId="4" borderId="1" xfId="0" applyFont="1" applyFill="1" applyBorder="1" applyAlignment="1">
      <alignment horizontal="left" vertical="center"/>
    </xf>
    <xf numFmtId="0" fontId="28" fillId="4" borderId="3" xfId="0" applyFont="1" applyFill="1" applyBorder="1" applyAlignment="1">
      <alignment horizontal="left" vertical="center"/>
    </xf>
    <xf numFmtId="0" fontId="28" fillId="4" borderId="2" xfId="0" applyFont="1" applyFill="1" applyBorder="1" applyAlignment="1">
      <alignment horizontal="left" vertical="center"/>
    </xf>
    <xf numFmtId="0" fontId="28" fillId="0" borderId="12" xfId="0" applyFont="1" applyBorder="1" applyAlignment="1">
      <alignment vertical="center" wrapText="1"/>
    </xf>
    <xf numFmtId="0" fontId="29" fillId="0" borderId="16" xfId="0" applyFont="1" applyBorder="1" applyAlignment="1">
      <alignment vertical="center" wrapTex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45" fillId="0" borderId="12" xfId="0" applyFont="1" applyBorder="1" applyAlignment="1">
      <alignment horizontal="left" vertical="center" wrapText="1" shrinkToFit="1"/>
    </xf>
    <xf numFmtId="0" fontId="45" fillId="0" borderId="15" xfId="0" applyFont="1" applyBorder="1" applyAlignment="1">
      <alignment horizontal="left" vertical="center" shrinkToFit="1"/>
    </xf>
    <xf numFmtId="0" fontId="45"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4" fillId="0" borderId="3" xfId="4" applyFont="1" applyBorder="1" applyAlignment="1">
      <alignment horizontal="distributed" vertical="center"/>
    </xf>
    <xf numFmtId="0" fontId="4" fillId="0" borderId="3" xfId="4" applyFont="1" applyBorder="1" applyAlignment="1">
      <alignment horizontal="distributed" vertical="center" wrapText="1"/>
    </xf>
    <xf numFmtId="0" fontId="4" fillId="0" borderId="5" xfId="4" applyFont="1" applyBorder="1" applyAlignment="1">
      <alignment horizontal="distributed" vertical="center"/>
    </xf>
    <xf numFmtId="0" fontId="4" fillId="0" borderId="3" xfId="0" applyFont="1" applyBorder="1" applyAlignment="1">
      <alignment horizontal="distributed" vertical="center"/>
    </xf>
    <xf numFmtId="0" fontId="9" fillId="0" borderId="11" xfId="4" applyFont="1" applyBorder="1" applyAlignment="1">
      <alignment horizontal="center" vertical="center"/>
    </xf>
    <xf numFmtId="0" fontId="12" fillId="2" borderId="1" xfId="4" applyFont="1" applyFill="1" applyBorder="1" applyAlignment="1">
      <alignment horizontal="distributed" vertical="center"/>
    </xf>
    <xf numFmtId="0" fontId="12" fillId="2" borderId="3" xfId="4" applyFont="1" applyFill="1" applyBorder="1" applyAlignment="1">
      <alignment horizontal="distributed"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37" fillId="0" borderId="11" xfId="4" applyFont="1" applyBorder="1" applyAlignment="1">
      <alignment horizontal="left" vertical="center"/>
    </xf>
    <xf numFmtId="0" fontId="37" fillId="0" borderId="4" xfId="4" applyFont="1" applyBorder="1" applyAlignment="1">
      <alignment horizontal="center" vertical="center"/>
    </xf>
    <xf numFmtId="0" fontId="37" fillId="0" borderId="6" xfId="4" applyFont="1" applyBorder="1" applyAlignment="1">
      <alignment horizontal="center" vertical="center"/>
    </xf>
    <xf numFmtId="0" fontId="37" fillId="0" borderId="7" xfId="4" applyFont="1" applyBorder="1" applyAlignment="1">
      <alignment horizontal="center" vertical="center"/>
    </xf>
    <xf numFmtId="0" fontId="37" fillId="0" borderId="8" xfId="4" applyFont="1" applyBorder="1" applyAlignment="1">
      <alignment horizontal="center" vertical="center"/>
    </xf>
    <xf numFmtId="0" fontId="37" fillId="0" borderId="9" xfId="4" applyFont="1" applyBorder="1" applyAlignment="1">
      <alignment horizontal="center" vertical="center"/>
    </xf>
    <xf numFmtId="0" fontId="37" fillId="0" borderId="10" xfId="4" applyFont="1" applyBorder="1" applyAlignment="1">
      <alignment horizontal="center" vertical="center"/>
    </xf>
    <xf numFmtId="0" fontId="37" fillId="6" borderId="1" xfId="4" applyFont="1" applyFill="1" applyBorder="1" applyAlignment="1">
      <alignment horizontal="distributed" vertical="center" indent="3"/>
    </xf>
    <xf numFmtId="0" fontId="37" fillId="6" borderId="3" xfId="4" applyFont="1" applyFill="1" applyBorder="1" applyAlignment="1">
      <alignment horizontal="distributed" vertical="center" indent="3"/>
    </xf>
    <xf numFmtId="0" fontId="37" fillId="6" borderId="2" xfId="4" applyFont="1" applyFill="1" applyBorder="1" applyAlignment="1">
      <alignment horizontal="distributed" vertical="center" indent="3"/>
    </xf>
    <xf numFmtId="0" fontId="37" fillId="0" borderId="15" xfId="4" applyFont="1" applyBorder="1" applyAlignment="1">
      <alignment horizontal="center" vertical="center" wrapText="1"/>
    </xf>
    <xf numFmtId="0" fontId="37" fillId="0" borderId="15" xfId="4" applyFont="1" applyBorder="1" applyAlignment="1">
      <alignment horizontal="distributed" vertical="center" indent="1"/>
    </xf>
    <xf numFmtId="0" fontId="37" fillId="0" borderId="15" xfId="4" applyFont="1" applyBorder="1" applyAlignment="1">
      <alignment horizontal="distributed" vertical="center" wrapText="1"/>
    </xf>
    <xf numFmtId="0" fontId="37" fillId="0" borderId="15" xfId="4" applyFont="1" applyBorder="1" applyAlignment="1">
      <alignment horizontal="justify" vertical="center" wrapText="1"/>
    </xf>
    <xf numFmtId="0" fontId="37" fillId="0" borderId="15" xfId="4" applyFont="1" applyBorder="1" applyAlignment="1">
      <alignment horizontal="distributed" vertical="center"/>
    </xf>
    <xf numFmtId="0" fontId="37" fillId="0" borderId="15" xfId="4" applyFont="1" applyBorder="1" applyAlignment="1">
      <alignment vertical="center" wrapText="1"/>
    </xf>
    <xf numFmtId="0" fontId="37" fillId="0" borderId="15" xfId="4" applyFont="1" applyBorder="1" applyAlignment="1">
      <alignment vertical="center"/>
    </xf>
    <xf numFmtId="0" fontId="37" fillId="0" borderId="12" xfId="4" applyFont="1" applyBorder="1" applyAlignment="1">
      <alignment horizontal="justify" vertical="center"/>
    </xf>
    <xf numFmtId="0" fontId="37" fillId="0" borderId="15" xfId="4" applyFont="1" applyBorder="1" applyAlignment="1">
      <alignment horizontal="justify" vertical="center"/>
    </xf>
    <xf numFmtId="0" fontId="37" fillId="0" borderId="9" xfId="4" applyFont="1" applyBorder="1" applyAlignment="1">
      <alignment horizontal="center" vertical="center" wrapText="1"/>
    </xf>
    <xf numFmtId="0" fontId="37" fillId="0" borderId="11" xfId="4" applyFont="1" applyBorder="1" applyAlignment="1">
      <alignment horizontal="center" vertical="center" wrapText="1"/>
    </xf>
    <xf numFmtId="0" fontId="37" fillId="0" borderId="12" xfId="4" applyFont="1" applyBorder="1" applyAlignment="1">
      <alignment horizontal="center" vertical="center"/>
    </xf>
    <xf numFmtId="0" fontId="37" fillId="0" borderId="15" xfId="4" applyFont="1" applyBorder="1" applyAlignment="1">
      <alignment horizontal="center" vertical="center"/>
    </xf>
    <xf numFmtId="0" fontId="37" fillId="0" borderId="15" xfId="4" applyFont="1" applyBorder="1" applyAlignment="1">
      <alignment horizontal="distributed" vertical="center" justifyLastLine="1"/>
    </xf>
    <xf numFmtId="0" fontId="38" fillId="0" borderId="1" xfId="5" applyFont="1" applyBorder="1" applyAlignment="1">
      <alignment horizontal="distributed" vertical="center"/>
    </xf>
    <xf numFmtId="0" fontId="38" fillId="0" borderId="3" xfId="5" applyFont="1" applyBorder="1" applyAlignment="1">
      <alignment horizontal="distributed" vertical="center"/>
    </xf>
    <xf numFmtId="0" fontId="38" fillId="0" borderId="2" xfId="5" applyFont="1" applyBorder="1" applyAlignment="1">
      <alignment horizontal="distributed" vertical="center"/>
    </xf>
    <xf numFmtId="0" fontId="38" fillId="0" borderId="6" xfId="5" applyFont="1" applyBorder="1" applyAlignment="1">
      <alignment horizontal="center" vertical="center"/>
    </xf>
    <xf numFmtId="0" fontId="38" fillId="0" borderId="8" xfId="5" applyFont="1" applyBorder="1" applyAlignment="1">
      <alignment horizontal="center" vertical="center"/>
    </xf>
    <xf numFmtId="0" fontId="38" fillId="0" borderId="10" xfId="5" applyFont="1" applyBorder="1" applyAlignment="1">
      <alignment horizontal="center" vertical="center"/>
    </xf>
    <xf numFmtId="0" fontId="42" fillId="0" borderId="9" xfId="5" applyFont="1" applyBorder="1" applyAlignment="1">
      <alignment horizontal="distributed" vertical="center" wrapText="1"/>
    </xf>
    <xf numFmtId="0" fontId="42" fillId="0" borderId="10" xfId="5" applyFont="1" applyBorder="1" applyAlignment="1">
      <alignment horizontal="distributed" vertical="center" wrapText="1"/>
    </xf>
    <xf numFmtId="0" fontId="39" fillId="0" borderId="4" xfId="5" applyFont="1" applyBorder="1" applyAlignment="1">
      <alignment horizontal="center" vertical="center"/>
    </xf>
    <xf numFmtId="0" fontId="39" fillId="0" borderId="5" xfId="5" applyFont="1" applyBorder="1" applyAlignment="1">
      <alignment horizontal="center" vertical="center"/>
    </xf>
    <xf numFmtId="0" fontId="39" fillId="0" borderId="6" xfId="5" applyFont="1" applyBorder="1" applyAlignment="1">
      <alignment horizontal="center" vertical="center"/>
    </xf>
    <xf numFmtId="0" fontId="39" fillId="0" borderId="12" xfId="5" applyFont="1" applyBorder="1" applyAlignment="1">
      <alignment horizontal="distributed" vertical="center" wrapText="1"/>
    </xf>
    <xf numFmtId="0" fontId="39" fillId="0" borderId="16" xfId="5" applyFont="1" applyBorder="1" applyAlignment="1">
      <alignment horizontal="distributed" vertical="center" wrapText="1"/>
    </xf>
    <xf numFmtId="0" fontId="38" fillId="0" borderId="15" xfId="5" applyFont="1" applyBorder="1" applyAlignment="1">
      <alignment horizontal="distributed" vertical="center" wrapText="1"/>
    </xf>
    <xf numFmtId="0" fontId="38" fillId="0" borderId="16" xfId="5" applyFont="1" applyBorder="1" applyAlignment="1">
      <alignment horizontal="distributed" vertical="center" wrapText="1"/>
    </xf>
    <xf numFmtId="0" fontId="37" fillId="0" borderId="12" xfId="5" applyFont="1" applyBorder="1" applyAlignment="1">
      <alignment horizontal="distributed" vertical="center"/>
    </xf>
    <xf numFmtId="0" fontId="37" fillId="0" borderId="15" xfId="5" applyFont="1" applyBorder="1" applyAlignment="1">
      <alignment horizontal="distributed" vertical="center"/>
    </xf>
    <xf numFmtId="0" fontId="37" fillId="0" borderId="16" xfId="5" applyFont="1" applyBorder="1" applyAlignment="1">
      <alignment horizontal="distributed" vertical="center"/>
    </xf>
    <xf numFmtId="0" fontId="50" fillId="0" borderId="12" xfId="5" applyFont="1" applyBorder="1" applyAlignment="1">
      <alignment horizontal="distributed" vertical="center" wrapText="1"/>
    </xf>
    <xf numFmtId="0" fontId="50" fillId="0" borderId="15" xfId="5" applyFont="1" applyBorder="1" applyAlignment="1">
      <alignment horizontal="distributed" vertical="center" wrapText="1"/>
    </xf>
    <xf numFmtId="0" fontId="50" fillId="0" borderId="16" xfId="5" applyFont="1" applyBorder="1" applyAlignment="1">
      <alignment horizontal="distributed" vertical="center" wrapText="1"/>
    </xf>
    <xf numFmtId="0" fontId="42" fillId="0" borderId="12" xfId="5" applyFont="1" applyBorder="1" applyAlignment="1">
      <alignment horizontal="center" vertical="center" wrapText="1"/>
    </xf>
    <xf numFmtId="0" fontId="42" fillId="0" borderId="15" xfId="5" applyFont="1" applyBorder="1" applyAlignment="1">
      <alignment horizontal="center" vertical="center" wrapText="1"/>
    </xf>
    <xf numFmtId="0" fontId="42" fillId="0" borderId="16" xfId="5" applyFont="1" applyBorder="1" applyAlignment="1">
      <alignment horizontal="center" vertical="center" wrapText="1"/>
    </xf>
    <xf numFmtId="0" fontId="53" fillId="0" borderId="0" xfId="5" applyFont="1" applyAlignment="1">
      <alignment horizontal="distributed" vertical="center" indent="15"/>
    </xf>
    <xf numFmtId="0" fontId="38" fillId="0" borderId="4" xfId="5" applyFont="1" applyBorder="1" applyAlignment="1">
      <alignment horizontal="distributed" vertical="center"/>
    </xf>
    <xf numFmtId="0" fontId="38" fillId="0" borderId="7" xfId="5" applyFont="1" applyBorder="1" applyAlignment="1">
      <alignment horizontal="distributed" vertical="center"/>
    </xf>
    <xf numFmtId="0" fontId="38" fillId="0" borderId="9" xfId="5" applyFont="1" applyBorder="1" applyAlignment="1">
      <alignment horizontal="distributed" vertical="center"/>
    </xf>
    <xf numFmtId="0" fontId="38" fillId="0" borderId="12" xfId="5" applyFont="1" applyBorder="1" applyAlignment="1">
      <alignment horizontal="distributed" vertical="center"/>
    </xf>
    <xf numFmtId="0" fontId="38" fillId="0" borderId="15" xfId="5" applyFont="1" applyBorder="1" applyAlignment="1">
      <alignment horizontal="distributed" vertical="center"/>
    </xf>
    <xf numFmtId="0" fontId="38" fillId="0" borderId="16" xfId="5" applyFont="1" applyBorder="1" applyAlignment="1">
      <alignment horizontal="distributed" vertical="center"/>
    </xf>
    <xf numFmtId="0" fontId="38" fillId="0" borderId="12" xfId="5" applyFont="1" applyBorder="1" applyAlignment="1">
      <alignment horizontal="distributed" vertical="center" wrapText="1"/>
    </xf>
    <xf numFmtId="0" fontId="42" fillId="0" borderId="12" xfId="5" applyFont="1" applyBorder="1" applyAlignment="1">
      <alignment horizontal="distributed" vertical="center" wrapText="1"/>
    </xf>
    <xf numFmtId="0" fontId="42" fillId="0" borderId="15" xfId="5" applyFont="1" applyBorder="1" applyAlignment="1">
      <alignment horizontal="distributed" vertical="center" wrapText="1"/>
    </xf>
    <xf numFmtId="0" fontId="42" fillId="0" borderId="16" xfId="5" applyFont="1" applyBorder="1" applyAlignment="1">
      <alignment horizontal="distributed" vertical="center" wrapText="1"/>
    </xf>
    <xf numFmtId="0" fontId="38" fillId="0" borderId="4" xfId="5" applyFont="1" applyBorder="1" applyAlignment="1">
      <alignment horizontal="center" vertical="center" wrapText="1"/>
    </xf>
    <xf numFmtId="0" fontId="38" fillId="0" borderId="7"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80" xfId="5" applyFont="1" applyBorder="1" applyAlignment="1">
      <alignment horizontal="center" vertical="center" wrapText="1"/>
    </xf>
    <xf numFmtId="0" fontId="38" fillId="0" borderId="81" xfId="5" applyFont="1" applyBorder="1" applyAlignment="1">
      <alignment horizontal="center" vertical="center" wrapText="1"/>
    </xf>
    <xf numFmtId="0" fontId="38" fillId="0" borderId="82" xfId="5" applyFont="1" applyBorder="1" applyAlignment="1">
      <alignment horizontal="center" vertical="center" wrapText="1"/>
    </xf>
    <xf numFmtId="0" fontId="51" fillId="0" borderId="12" xfId="5" applyFont="1" applyBorder="1" applyAlignment="1">
      <alignment horizontal="distributed" vertical="center" wrapText="1"/>
    </xf>
    <xf numFmtId="0" fontId="51" fillId="0" borderId="15" xfId="5" applyFont="1" applyBorder="1" applyAlignment="1">
      <alignment horizontal="distributed" vertical="center"/>
    </xf>
    <xf numFmtId="0" fontId="51" fillId="0" borderId="16" xfId="5" applyFont="1" applyBorder="1" applyAlignment="1">
      <alignment horizontal="distributed" vertical="center"/>
    </xf>
    <xf numFmtId="0" fontId="52" fillId="0" borderId="12" xfId="5" applyFont="1" applyBorder="1" applyAlignment="1">
      <alignment horizontal="distributed" vertical="center" wrapText="1"/>
    </xf>
    <xf numFmtId="0" fontId="52" fillId="0" borderId="15" xfId="5" applyFont="1" applyBorder="1" applyAlignment="1">
      <alignment horizontal="distributed" vertical="center" wrapText="1"/>
    </xf>
    <xf numFmtId="0" fontId="52" fillId="0" borderId="16" xfId="5" applyFont="1" applyBorder="1" applyAlignment="1">
      <alignment horizontal="distributed" vertical="center" wrapText="1"/>
    </xf>
  </cellXfs>
  <cellStyles count="9">
    <cellStyle name="ハイパーリンク" xfId="1" builtinId="8"/>
    <cellStyle name="桁区切り 2" xfId="2" xr:uid="{00000000-0005-0000-0000-000001000000}"/>
    <cellStyle name="桁区切り 2 2" xfId="3" xr:uid="{00000000-0005-0000-0000-000002000000}"/>
    <cellStyle name="標準" xfId="0" builtinId="0"/>
    <cellStyle name="標準 2" xfId="4" xr:uid="{00000000-0005-0000-0000-000004000000}"/>
    <cellStyle name="標準 4" xfId="8" xr:uid="{00000000-0005-0000-0000-000005000000}"/>
    <cellStyle name="標準_申請_別紙２５－(6)" xfId="5" xr:uid="{00000000-0005-0000-0000-000006000000}"/>
    <cellStyle name="標準_別紙1～7" xfId="7"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657225</xdr:colOff>
      <xdr:row>0</xdr:row>
      <xdr:rowOff>190500</xdr:rowOff>
    </xdr:from>
    <xdr:ext cx="1381126" cy="380999"/>
    <xdr:sp macro="" textlink="">
      <xdr:nvSpPr>
        <xdr:cNvPr id="2" name="テキスト ボックス 1">
          <a:extLst>
            <a:ext uri="{FF2B5EF4-FFF2-40B4-BE49-F238E27FC236}">
              <a16:creationId xmlns:a16="http://schemas.microsoft.com/office/drawing/2014/main" id="{04B71F7C-17D7-47FD-A973-B898C643E69B}"/>
            </a:ext>
          </a:extLst>
        </xdr:cNvPr>
        <xdr:cNvSpPr txBox="1"/>
      </xdr:nvSpPr>
      <xdr:spPr>
        <a:xfrm>
          <a:off x="1676400" y="190500"/>
          <a:ext cx="1381126" cy="380999"/>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600" b="1"/>
            <a:t>1</a:t>
          </a:r>
          <a:r>
            <a:rPr kumimoji="1" lang="ja-JP" altLang="en-US" sz="1200" b="1"/>
            <a:t>法人　</a:t>
          </a:r>
          <a:r>
            <a:rPr kumimoji="1" lang="en-US" altLang="ja-JP" sz="1600" b="1"/>
            <a:t>1</a:t>
          </a:r>
          <a:r>
            <a:rPr kumimoji="1" lang="ja-JP" altLang="en-US" sz="1200" b="1"/>
            <a:t>枚作成</a:t>
          </a:r>
        </a:p>
      </xdr:txBody>
    </xdr:sp>
    <xdr:clientData/>
  </xdr:oneCellAnchor>
  <xdr:oneCellAnchor>
    <xdr:from>
      <xdr:col>14</xdr:col>
      <xdr:colOff>285750</xdr:colOff>
      <xdr:row>16</xdr:row>
      <xdr:rowOff>85725</xdr:rowOff>
    </xdr:from>
    <xdr:ext cx="468526" cy="275717"/>
    <xdr:sp macro="" textlink="">
      <xdr:nvSpPr>
        <xdr:cNvPr id="3" name="テキスト ボックス 2">
          <a:extLst>
            <a:ext uri="{FF2B5EF4-FFF2-40B4-BE49-F238E27FC236}">
              <a16:creationId xmlns:a16="http://schemas.microsoft.com/office/drawing/2014/main" id="{F34BD032-EBE8-43EE-B10A-2C03F72023E9}"/>
            </a:ext>
          </a:extLst>
        </xdr:cNvPr>
        <xdr:cNvSpPr txBox="1"/>
      </xdr:nvSpPr>
      <xdr:spPr>
        <a:xfrm>
          <a:off x="6143625" y="4991100"/>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14</xdr:col>
      <xdr:colOff>276225</xdr:colOff>
      <xdr:row>23</xdr:row>
      <xdr:rowOff>57150</xdr:rowOff>
    </xdr:from>
    <xdr:ext cx="468526" cy="275717"/>
    <xdr:sp macro="" textlink="">
      <xdr:nvSpPr>
        <xdr:cNvPr id="4" name="テキスト ボックス 3">
          <a:extLst>
            <a:ext uri="{FF2B5EF4-FFF2-40B4-BE49-F238E27FC236}">
              <a16:creationId xmlns:a16="http://schemas.microsoft.com/office/drawing/2014/main" id="{694C365B-704E-4601-B906-E87532E68E29}"/>
            </a:ext>
          </a:extLst>
        </xdr:cNvPr>
        <xdr:cNvSpPr txBox="1"/>
      </xdr:nvSpPr>
      <xdr:spPr>
        <a:xfrm>
          <a:off x="6134100" y="7696200"/>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14</xdr:col>
      <xdr:colOff>276225</xdr:colOff>
      <xdr:row>24</xdr:row>
      <xdr:rowOff>104775</xdr:rowOff>
    </xdr:from>
    <xdr:ext cx="468526" cy="275717"/>
    <xdr:sp macro="" textlink="">
      <xdr:nvSpPr>
        <xdr:cNvPr id="5" name="テキスト ボックス 4">
          <a:extLst>
            <a:ext uri="{FF2B5EF4-FFF2-40B4-BE49-F238E27FC236}">
              <a16:creationId xmlns:a16="http://schemas.microsoft.com/office/drawing/2014/main" id="{3EF52FBA-F3A3-4D07-B282-6E2240799BE7}"/>
            </a:ext>
          </a:extLst>
        </xdr:cNvPr>
        <xdr:cNvSpPr txBox="1"/>
      </xdr:nvSpPr>
      <xdr:spPr>
        <a:xfrm>
          <a:off x="6134100" y="8124825"/>
          <a:ext cx="468526" cy="275717"/>
        </a:xfrm>
        <a:prstGeom prst="rect">
          <a:avLst/>
        </a:prstGeom>
        <a:solidFill>
          <a:srgbClr val="FFC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（例）</a:t>
          </a:r>
        </a:p>
      </xdr:txBody>
    </xdr:sp>
    <xdr:clientData/>
  </xdr:oneCellAnchor>
  <xdr:oneCellAnchor>
    <xdr:from>
      <xdr:col>10</xdr:col>
      <xdr:colOff>238126</xdr:colOff>
      <xdr:row>17</xdr:row>
      <xdr:rowOff>47625</xdr:rowOff>
    </xdr:from>
    <xdr:ext cx="1952624" cy="295275"/>
    <xdr:sp macro="" textlink="">
      <xdr:nvSpPr>
        <xdr:cNvPr id="6" name="テキスト ボックス 5">
          <a:extLst>
            <a:ext uri="{FF2B5EF4-FFF2-40B4-BE49-F238E27FC236}">
              <a16:creationId xmlns:a16="http://schemas.microsoft.com/office/drawing/2014/main" id="{DFB9C676-E136-42EA-9DD7-0C19E6205C4A}"/>
            </a:ext>
          </a:extLst>
        </xdr:cNvPr>
        <xdr:cNvSpPr txBox="1"/>
      </xdr:nvSpPr>
      <xdr:spPr>
        <a:xfrm>
          <a:off x="4686301" y="5400675"/>
          <a:ext cx="1952624" cy="295275"/>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600" b="1">
              <a:solidFill>
                <a:srgbClr val="002060"/>
              </a:solidFill>
            </a:rPr>
            <a:t>1</a:t>
          </a:r>
          <a:r>
            <a:rPr kumimoji="1" lang="ja-JP" altLang="en-US" sz="1200" b="1">
              <a:solidFill>
                <a:srgbClr val="002060"/>
              </a:solidFill>
            </a:rPr>
            <a:t>）　対象経費</a:t>
          </a:r>
          <a:r>
            <a:rPr kumimoji="1" lang="ja-JP" altLang="ja-JP" sz="1100" b="1">
              <a:solidFill>
                <a:schemeClr val="tx1"/>
              </a:solidFill>
              <a:effectLst/>
              <a:latin typeface="+mn-lt"/>
              <a:ea typeface="+mn-ea"/>
              <a:cs typeface="+mn-cs"/>
            </a:rPr>
            <a:t>（</a:t>
          </a:r>
          <a:r>
            <a:rPr kumimoji="1" lang="en-US" altLang="ja-JP" sz="1400" b="1">
              <a:solidFill>
                <a:schemeClr val="tx1"/>
              </a:solidFill>
              <a:effectLst/>
              <a:latin typeface="+mn-lt"/>
              <a:ea typeface="+mn-ea"/>
              <a:cs typeface="+mn-cs"/>
            </a:rPr>
            <a:t>A</a:t>
          </a:r>
          <a:r>
            <a:rPr kumimoji="1" lang="ja-JP" altLang="ja-JP" sz="1100" b="1">
              <a:solidFill>
                <a:schemeClr val="tx1"/>
              </a:solidFill>
              <a:effectLst/>
              <a:latin typeface="+mn-lt"/>
              <a:ea typeface="+mn-ea"/>
              <a:cs typeface="+mn-cs"/>
            </a:rPr>
            <a:t>）</a:t>
          </a:r>
          <a:r>
            <a:rPr kumimoji="1" lang="ja-JP" altLang="en-US" sz="1200" b="1">
              <a:solidFill>
                <a:srgbClr val="002060"/>
              </a:solidFill>
            </a:rPr>
            <a:t>合計</a:t>
          </a:r>
          <a:endParaRPr kumimoji="1" lang="en-US" altLang="ja-JP" sz="1200" b="1">
            <a:solidFill>
              <a:srgbClr val="002060"/>
            </a:solidFill>
          </a:endParaRPr>
        </a:p>
      </xdr:txBody>
    </xdr:sp>
    <xdr:clientData/>
  </xdr:oneCellAnchor>
  <xdr:oneCellAnchor>
    <xdr:from>
      <xdr:col>10</xdr:col>
      <xdr:colOff>323851</xdr:colOff>
      <xdr:row>18</xdr:row>
      <xdr:rowOff>28575</xdr:rowOff>
    </xdr:from>
    <xdr:ext cx="1885949" cy="295275"/>
    <xdr:sp macro="" textlink="">
      <xdr:nvSpPr>
        <xdr:cNvPr id="7" name="テキスト ボックス 6">
          <a:extLst>
            <a:ext uri="{FF2B5EF4-FFF2-40B4-BE49-F238E27FC236}">
              <a16:creationId xmlns:a16="http://schemas.microsoft.com/office/drawing/2014/main" id="{74B43D65-A058-4940-88B9-39633370B7D5}"/>
            </a:ext>
          </a:extLst>
        </xdr:cNvPr>
        <xdr:cNvSpPr txBox="1"/>
      </xdr:nvSpPr>
      <xdr:spPr>
        <a:xfrm>
          <a:off x="4772026" y="5762625"/>
          <a:ext cx="1885949" cy="295275"/>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補助対象期間の最終日</a:t>
          </a:r>
        </a:p>
      </xdr:txBody>
    </xdr:sp>
    <xdr:clientData/>
  </xdr:oneCellAnchor>
  <xdr:oneCellAnchor>
    <xdr:from>
      <xdr:col>10</xdr:col>
      <xdr:colOff>9525</xdr:colOff>
      <xdr:row>20</xdr:row>
      <xdr:rowOff>57150</xdr:rowOff>
    </xdr:from>
    <xdr:ext cx="2238376" cy="285750"/>
    <xdr:sp macro="" textlink="">
      <xdr:nvSpPr>
        <xdr:cNvPr id="8" name="テキスト ボックス 7">
          <a:extLst>
            <a:ext uri="{FF2B5EF4-FFF2-40B4-BE49-F238E27FC236}">
              <a16:creationId xmlns:a16="http://schemas.microsoft.com/office/drawing/2014/main" id="{F6BCF325-9D72-4C0B-86EE-8ED45EEFDB64}"/>
            </a:ext>
          </a:extLst>
        </xdr:cNvPr>
        <xdr:cNvSpPr txBox="1"/>
      </xdr:nvSpPr>
      <xdr:spPr>
        <a:xfrm>
          <a:off x="4457700" y="6553200"/>
          <a:ext cx="2238376" cy="28575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600" b="1">
              <a:solidFill>
                <a:srgbClr val="002060"/>
              </a:solidFill>
            </a:rPr>
            <a:t>1</a:t>
          </a:r>
          <a:r>
            <a:rPr kumimoji="1" lang="ja-JP" altLang="en-US" sz="1200" b="1">
              <a:solidFill>
                <a:srgbClr val="002060"/>
              </a:solidFill>
            </a:rPr>
            <a:t>）補助される金額（</a:t>
          </a:r>
          <a:r>
            <a:rPr kumimoji="1" lang="en-US" altLang="ja-JP" sz="1600" b="1">
              <a:solidFill>
                <a:srgbClr val="002060"/>
              </a:solidFill>
            </a:rPr>
            <a:t>I</a:t>
          </a:r>
          <a:r>
            <a:rPr kumimoji="1" lang="ja-JP" altLang="en-US" sz="1200" b="1">
              <a:solidFill>
                <a:srgbClr val="002060"/>
              </a:solidFill>
            </a:rPr>
            <a:t>）合計</a:t>
          </a:r>
        </a:p>
      </xdr:txBody>
    </xdr:sp>
    <xdr:clientData/>
  </xdr:oneCellAnchor>
  <xdr:oneCellAnchor>
    <xdr:from>
      <xdr:col>10</xdr:col>
      <xdr:colOff>323851</xdr:colOff>
      <xdr:row>22</xdr:row>
      <xdr:rowOff>0</xdr:rowOff>
    </xdr:from>
    <xdr:ext cx="1885949" cy="323850"/>
    <xdr:sp macro="" textlink="">
      <xdr:nvSpPr>
        <xdr:cNvPr id="9" name="テキスト ボックス 8">
          <a:extLst>
            <a:ext uri="{FF2B5EF4-FFF2-40B4-BE49-F238E27FC236}">
              <a16:creationId xmlns:a16="http://schemas.microsoft.com/office/drawing/2014/main" id="{534896CF-1A06-434D-A030-7E86599A07C1}"/>
            </a:ext>
          </a:extLst>
        </xdr:cNvPr>
        <xdr:cNvSpPr txBox="1"/>
      </xdr:nvSpPr>
      <xdr:spPr>
        <a:xfrm>
          <a:off x="4772026" y="7258050"/>
          <a:ext cx="1885949" cy="32385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002060"/>
              </a:solidFill>
            </a:rPr>
            <a:t>上記の</a:t>
          </a:r>
          <a:r>
            <a:rPr kumimoji="1" lang="en-US" altLang="ja-JP" sz="2000" b="1">
              <a:solidFill>
                <a:srgbClr val="002060"/>
              </a:solidFill>
              <a:latin typeface="+mn-lt"/>
              <a:ea typeface="BIZ UDP明朝 Medium" panose="02020500000000000000" pitchFamily="18" charset="-128"/>
            </a:rPr>
            <a:t>2</a:t>
          </a:r>
          <a:r>
            <a:rPr kumimoji="1" lang="ja-JP" altLang="en-US" sz="1100" b="1">
              <a:solidFill>
                <a:srgbClr val="002060"/>
              </a:solidFill>
            </a:rPr>
            <a:t>から</a:t>
          </a:r>
          <a:r>
            <a:rPr kumimoji="1" lang="en-US" altLang="ja-JP" sz="2000" b="1">
              <a:solidFill>
                <a:srgbClr val="002060"/>
              </a:solidFill>
              <a:latin typeface="+mn-lt"/>
              <a:ea typeface="BIZ UDP明朝 Medium" panose="02020500000000000000" pitchFamily="18" charset="-128"/>
            </a:rPr>
            <a:t>5</a:t>
          </a:r>
          <a:r>
            <a:rPr kumimoji="1" lang="ja-JP" altLang="en-US" sz="1100" b="1">
              <a:solidFill>
                <a:srgbClr val="002060"/>
              </a:solidFill>
            </a:rPr>
            <a:t>を引いた金額</a:t>
          </a:r>
        </a:p>
      </xdr:txBody>
    </xdr:sp>
    <xdr:clientData/>
  </xdr:oneCellAnchor>
  <xdr:twoCellAnchor>
    <xdr:from>
      <xdr:col>13</xdr:col>
      <xdr:colOff>219075</xdr:colOff>
      <xdr:row>6</xdr:row>
      <xdr:rowOff>142875</xdr:rowOff>
    </xdr:from>
    <xdr:to>
      <xdr:col>16</xdr:col>
      <xdr:colOff>2242</xdr:colOff>
      <xdr:row>7</xdr:row>
      <xdr:rowOff>138953</xdr:rowOff>
    </xdr:to>
    <xdr:sp macro="" textlink="">
      <xdr:nvSpPr>
        <xdr:cNvPr id="10" name="テキスト ボックス 9">
          <a:extLst>
            <a:ext uri="{FF2B5EF4-FFF2-40B4-BE49-F238E27FC236}">
              <a16:creationId xmlns:a16="http://schemas.microsoft.com/office/drawing/2014/main" id="{7EAF9BD4-FB69-4A7E-88F3-817A5A5593BF}"/>
            </a:ext>
          </a:extLst>
        </xdr:cNvPr>
        <xdr:cNvSpPr txBox="1"/>
      </xdr:nvSpPr>
      <xdr:spPr>
        <a:xfrm>
          <a:off x="5724525" y="2257425"/>
          <a:ext cx="840442" cy="291353"/>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t>押印不要</a:t>
          </a:r>
        </a:p>
      </xdr:txBody>
    </xdr:sp>
    <xdr:clientData/>
  </xdr:twoCellAnchor>
  <xdr:twoCellAnchor>
    <xdr:from>
      <xdr:col>18</xdr:col>
      <xdr:colOff>8283</xdr:colOff>
      <xdr:row>1</xdr:row>
      <xdr:rowOff>49696</xdr:rowOff>
    </xdr:from>
    <xdr:to>
      <xdr:col>19</xdr:col>
      <xdr:colOff>231913</xdr:colOff>
      <xdr:row>1</xdr:row>
      <xdr:rowOff>347870</xdr:rowOff>
    </xdr:to>
    <xdr:sp macro="" textlink="">
      <xdr:nvSpPr>
        <xdr:cNvPr id="11" name="正方形/長方形 10">
          <a:extLst>
            <a:ext uri="{FF2B5EF4-FFF2-40B4-BE49-F238E27FC236}">
              <a16:creationId xmlns:a16="http://schemas.microsoft.com/office/drawing/2014/main" id="{D56F95BC-6D46-D793-3DA7-B1064AD4A110}"/>
            </a:ext>
          </a:extLst>
        </xdr:cNvPr>
        <xdr:cNvSpPr/>
      </xdr:nvSpPr>
      <xdr:spPr>
        <a:xfrm>
          <a:off x="7479196" y="430696"/>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入力手順１</a:t>
          </a:r>
        </a:p>
      </xdr:txBody>
    </xdr:sp>
    <xdr:clientData/>
  </xdr:twoCellAnchor>
  <xdr:twoCellAnchor>
    <xdr:from>
      <xdr:col>18</xdr:col>
      <xdr:colOff>44727</xdr:colOff>
      <xdr:row>3</xdr:row>
      <xdr:rowOff>367748</xdr:rowOff>
    </xdr:from>
    <xdr:to>
      <xdr:col>19</xdr:col>
      <xdr:colOff>268357</xdr:colOff>
      <xdr:row>4</xdr:row>
      <xdr:rowOff>284922</xdr:rowOff>
    </xdr:to>
    <xdr:sp macro="" textlink="">
      <xdr:nvSpPr>
        <xdr:cNvPr id="12" name="正方形/長方形 11">
          <a:extLst>
            <a:ext uri="{FF2B5EF4-FFF2-40B4-BE49-F238E27FC236}">
              <a16:creationId xmlns:a16="http://schemas.microsoft.com/office/drawing/2014/main" id="{F009481B-9A29-4552-A105-CBA678083C78}"/>
            </a:ext>
          </a:extLst>
        </xdr:cNvPr>
        <xdr:cNvSpPr/>
      </xdr:nvSpPr>
      <xdr:spPr>
        <a:xfrm>
          <a:off x="7515640" y="1510748"/>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入力手順２</a:t>
          </a:r>
        </a:p>
      </xdr:txBody>
    </xdr:sp>
    <xdr:clientData/>
  </xdr:twoCellAnchor>
  <xdr:twoCellAnchor>
    <xdr:from>
      <xdr:col>18</xdr:col>
      <xdr:colOff>41413</xdr:colOff>
      <xdr:row>16</xdr:row>
      <xdr:rowOff>115955</xdr:rowOff>
    </xdr:from>
    <xdr:to>
      <xdr:col>19</xdr:col>
      <xdr:colOff>327405</xdr:colOff>
      <xdr:row>16</xdr:row>
      <xdr:rowOff>420041</xdr:rowOff>
    </xdr:to>
    <xdr:sp macro="" textlink="">
      <xdr:nvSpPr>
        <xdr:cNvPr id="13" name="正方形/長方形 12">
          <a:extLst>
            <a:ext uri="{FF2B5EF4-FFF2-40B4-BE49-F238E27FC236}">
              <a16:creationId xmlns:a16="http://schemas.microsoft.com/office/drawing/2014/main" id="{84108680-E818-4B1C-857B-7CC2D0FE22DB}"/>
            </a:ext>
          </a:extLst>
        </xdr:cNvPr>
        <xdr:cNvSpPr/>
      </xdr:nvSpPr>
      <xdr:spPr>
        <a:xfrm>
          <a:off x="7512326" y="5035825"/>
          <a:ext cx="973449" cy="304086"/>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入力手順７</a:t>
          </a:r>
        </a:p>
      </xdr:txBody>
    </xdr:sp>
    <xdr:clientData/>
  </xdr:twoCellAnchor>
  <xdr:twoCellAnchor>
    <xdr:from>
      <xdr:col>18</xdr:col>
      <xdr:colOff>44727</xdr:colOff>
      <xdr:row>18</xdr:row>
      <xdr:rowOff>367748</xdr:rowOff>
    </xdr:from>
    <xdr:to>
      <xdr:col>19</xdr:col>
      <xdr:colOff>268357</xdr:colOff>
      <xdr:row>19</xdr:row>
      <xdr:rowOff>284922</xdr:rowOff>
    </xdr:to>
    <xdr:sp macro="" textlink="">
      <xdr:nvSpPr>
        <xdr:cNvPr id="14" name="正方形/長方形 13">
          <a:extLst>
            <a:ext uri="{FF2B5EF4-FFF2-40B4-BE49-F238E27FC236}">
              <a16:creationId xmlns:a16="http://schemas.microsoft.com/office/drawing/2014/main" id="{C83C66CE-D2FE-460E-A315-0E61551478C8}"/>
            </a:ext>
          </a:extLst>
        </xdr:cNvPr>
        <xdr:cNvSpPr/>
      </xdr:nvSpPr>
      <xdr:spPr>
        <a:xfrm>
          <a:off x="7515640" y="1510748"/>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299357</xdr:colOff>
      <xdr:row>3</xdr:row>
      <xdr:rowOff>190501</xdr:rowOff>
    </xdr:from>
    <xdr:to>
      <xdr:col>2</xdr:col>
      <xdr:colOff>786947</xdr:colOff>
      <xdr:row>4</xdr:row>
      <xdr:rowOff>124732</xdr:rowOff>
    </xdr:to>
    <xdr:sp macro="" textlink="">
      <xdr:nvSpPr>
        <xdr:cNvPr id="3" name="テキスト ボックス 2">
          <a:extLst>
            <a:ext uri="{FF2B5EF4-FFF2-40B4-BE49-F238E27FC236}">
              <a16:creationId xmlns:a16="http://schemas.microsoft.com/office/drawing/2014/main" id="{9679A39C-E758-49BD-8420-9DBD804E5AEA}"/>
            </a:ext>
          </a:extLst>
        </xdr:cNvPr>
        <xdr:cNvSpPr txBox="1"/>
      </xdr:nvSpPr>
      <xdr:spPr>
        <a:xfrm>
          <a:off x="299357" y="1374322"/>
          <a:ext cx="3127376" cy="41048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１人に付き１行で入力</a:t>
          </a:r>
          <a:endParaRPr kumimoji="1" lang="en-US" altLang="ja-JP" sz="2000" b="1"/>
        </a:p>
        <a:p>
          <a:endParaRPr kumimoji="1" lang="en-US" altLang="ja-JP" sz="2000"/>
        </a:p>
        <a:p>
          <a:endParaRPr kumimoji="1" lang="ja-JP" altLang="en-US" sz="1100"/>
        </a:p>
      </xdr:txBody>
    </xdr:sp>
    <xdr:clientData/>
  </xdr:twoCellAnchor>
  <xdr:oneCellAnchor>
    <xdr:from>
      <xdr:col>2</xdr:col>
      <xdr:colOff>140609</xdr:colOff>
      <xdr:row>10</xdr:row>
      <xdr:rowOff>131534</xdr:rowOff>
    </xdr:from>
    <xdr:ext cx="4265840" cy="460375"/>
    <xdr:sp macro="" textlink="">
      <xdr:nvSpPr>
        <xdr:cNvPr id="4" name="テキスト ボックス 3">
          <a:extLst>
            <a:ext uri="{FF2B5EF4-FFF2-40B4-BE49-F238E27FC236}">
              <a16:creationId xmlns:a16="http://schemas.microsoft.com/office/drawing/2014/main" id="{A5571860-1890-4A51-A955-00D3C168245B}"/>
            </a:ext>
          </a:extLst>
        </xdr:cNvPr>
        <xdr:cNvSpPr txBox="1"/>
      </xdr:nvSpPr>
      <xdr:spPr>
        <a:xfrm>
          <a:off x="2780395" y="4880427"/>
          <a:ext cx="4265840" cy="460375"/>
        </a:xfrm>
        <a:prstGeom prst="rect">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2000" b="1"/>
            <a:t>（</a:t>
          </a:r>
          <a:r>
            <a:rPr kumimoji="1" lang="en-US" altLang="ja-JP" sz="2000" b="1"/>
            <a:t>A</a:t>
          </a:r>
          <a:r>
            <a:rPr kumimoji="1" lang="ja-JP" altLang="en-US" sz="2000" b="1"/>
            <a:t>）（</a:t>
          </a:r>
          <a:r>
            <a:rPr kumimoji="1" lang="en-US" altLang="ja-JP" sz="2000" b="1"/>
            <a:t>C</a:t>
          </a:r>
          <a:r>
            <a:rPr kumimoji="1" lang="ja-JP" altLang="en-US" sz="2000" b="1"/>
            <a:t>）は（別紙</a:t>
          </a:r>
          <a:r>
            <a:rPr kumimoji="1" lang="en-US" altLang="ja-JP" sz="2000" b="1"/>
            <a:t>4</a:t>
          </a:r>
          <a:r>
            <a:rPr kumimoji="1" lang="ja-JP" altLang="en-US" sz="2000" b="1"/>
            <a:t>）の対象経費の合計　</a:t>
          </a:r>
          <a:endParaRPr kumimoji="1" lang="ja-JP" altLang="en-US" sz="2000" b="1" u="sng"/>
        </a:p>
      </xdr:txBody>
    </xdr:sp>
    <xdr:clientData/>
  </xdr:oneCellAnchor>
  <xdr:oneCellAnchor>
    <xdr:from>
      <xdr:col>5</xdr:col>
      <xdr:colOff>1381126</xdr:colOff>
      <xdr:row>10</xdr:row>
      <xdr:rowOff>68036</xdr:rowOff>
    </xdr:from>
    <xdr:ext cx="3297466" cy="839106"/>
    <xdr:sp macro="" textlink="">
      <xdr:nvSpPr>
        <xdr:cNvPr id="5" name="テキスト ボックス 4">
          <a:extLst>
            <a:ext uri="{FF2B5EF4-FFF2-40B4-BE49-F238E27FC236}">
              <a16:creationId xmlns:a16="http://schemas.microsoft.com/office/drawing/2014/main" id="{61DC46E3-D743-4476-BF32-12B544736DA5}"/>
            </a:ext>
          </a:extLst>
        </xdr:cNvPr>
        <xdr:cNvSpPr txBox="1"/>
      </xdr:nvSpPr>
      <xdr:spPr>
        <a:xfrm>
          <a:off x="8429626" y="4816929"/>
          <a:ext cx="3297466" cy="839106"/>
        </a:xfrm>
        <a:prstGeom prst="rec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t>（</a:t>
          </a:r>
          <a:r>
            <a:rPr kumimoji="1" lang="en-US" altLang="ja-JP" sz="1800" b="1"/>
            <a:t>E</a:t>
          </a:r>
          <a:r>
            <a:rPr kumimoji="1" lang="ja-JP" altLang="en-US" sz="1800" b="1"/>
            <a:t>）（</a:t>
          </a:r>
          <a:r>
            <a:rPr kumimoji="1" lang="en-US" altLang="ja-JP" sz="1800" b="1"/>
            <a:t>F</a:t>
          </a:r>
          <a:r>
            <a:rPr kumimoji="1" lang="ja-JP" altLang="en-US" sz="1800" b="1"/>
            <a:t>）は</a:t>
          </a:r>
          <a:r>
            <a:rPr kumimoji="1" lang="en-US" altLang="ja-JP" sz="1800" b="1"/>
            <a:t>1</a:t>
          </a:r>
          <a:r>
            <a:rPr kumimoji="1" lang="ja-JP" altLang="en-US" sz="1800" b="1"/>
            <a:t>人当たりの</a:t>
          </a:r>
          <a:endParaRPr kumimoji="1" lang="en-US" altLang="ja-JP" sz="1800" b="1"/>
        </a:p>
        <a:p>
          <a:r>
            <a:rPr kumimoji="1" lang="ja-JP" altLang="en-US" sz="1800" b="1"/>
            <a:t>対象経費基準額　</a:t>
          </a:r>
          <a:r>
            <a:rPr kumimoji="1" lang="en-US" altLang="ja-JP" sz="2400" b="1">
              <a:solidFill>
                <a:srgbClr val="FF0000"/>
              </a:solidFill>
            </a:rPr>
            <a:t>440,000</a:t>
          </a:r>
          <a:r>
            <a:rPr kumimoji="1" lang="ja-JP" altLang="en-US" sz="1800" b="1"/>
            <a:t>　</a:t>
          </a:r>
        </a:p>
      </xdr:txBody>
    </xdr:sp>
    <xdr:clientData/>
  </xdr:oneCellAnchor>
  <xdr:oneCellAnchor>
    <xdr:from>
      <xdr:col>9</xdr:col>
      <xdr:colOff>254453</xdr:colOff>
      <xdr:row>9</xdr:row>
      <xdr:rowOff>734786</xdr:rowOff>
    </xdr:from>
    <xdr:ext cx="4263118" cy="1374322"/>
    <xdr:sp macro="" textlink="">
      <xdr:nvSpPr>
        <xdr:cNvPr id="7" name="テキスト ボックス 6">
          <a:extLst>
            <a:ext uri="{FF2B5EF4-FFF2-40B4-BE49-F238E27FC236}">
              <a16:creationId xmlns:a16="http://schemas.microsoft.com/office/drawing/2014/main" id="{09559FD4-F99F-4651-AD02-682B1ACECC4D}"/>
            </a:ext>
          </a:extLst>
        </xdr:cNvPr>
        <xdr:cNvSpPr txBox="1"/>
      </xdr:nvSpPr>
      <xdr:spPr>
        <a:xfrm>
          <a:off x="13652953" y="4449536"/>
          <a:ext cx="4263118" cy="1374322"/>
        </a:xfrm>
        <a:prstGeom prst="upArrowCallout">
          <a:avLst/>
        </a:prstGeom>
        <a:solidFill>
          <a:srgbClr val="FFFF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800" b="1"/>
            <a:t>1,000</a:t>
          </a:r>
          <a:r>
            <a:rPr kumimoji="1" lang="ja-JP" altLang="en-US" sz="1800" b="1"/>
            <a:t>円未満の端数がある場合、切り捨て例：</a:t>
          </a:r>
          <a:r>
            <a:rPr kumimoji="1" lang="en-US" altLang="ja-JP" sz="1800" b="1"/>
            <a:t>201,400</a:t>
          </a:r>
          <a:r>
            <a:rPr kumimoji="1" lang="ja-JP" altLang="en-US" sz="1800" b="1"/>
            <a:t>円→</a:t>
          </a:r>
          <a:r>
            <a:rPr kumimoji="1" lang="en-US" altLang="ja-JP" sz="2400" b="1">
              <a:solidFill>
                <a:srgbClr val="FF0000"/>
              </a:solidFill>
            </a:rPr>
            <a:t>201,000</a:t>
          </a:r>
          <a:r>
            <a:rPr kumimoji="1" lang="ja-JP" altLang="en-US" sz="2400" b="1">
              <a:solidFill>
                <a:srgbClr val="FF0000"/>
              </a:solidFill>
            </a:rPr>
            <a:t>円</a:t>
          </a:r>
          <a:r>
            <a:rPr kumimoji="1" lang="ja-JP" altLang="en-US" sz="1800" b="1"/>
            <a:t>　</a:t>
          </a:r>
        </a:p>
      </xdr:txBody>
    </xdr:sp>
    <xdr:clientData/>
  </xdr:oneCellAnchor>
  <xdr:twoCellAnchor>
    <xdr:from>
      <xdr:col>0</xdr:col>
      <xdr:colOff>40821</xdr:colOff>
      <xdr:row>13</xdr:row>
      <xdr:rowOff>680357</xdr:rowOff>
    </xdr:from>
    <xdr:to>
      <xdr:col>11</xdr:col>
      <xdr:colOff>163286</xdr:colOff>
      <xdr:row>15</xdr:row>
      <xdr:rowOff>81643</xdr:rowOff>
    </xdr:to>
    <xdr:sp macro="" textlink="">
      <xdr:nvSpPr>
        <xdr:cNvPr id="8" name="四角形: 角を丸くする 7">
          <a:extLst>
            <a:ext uri="{FF2B5EF4-FFF2-40B4-BE49-F238E27FC236}">
              <a16:creationId xmlns:a16="http://schemas.microsoft.com/office/drawing/2014/main" id="{B5D78C9B-BE52-4A9C-8F57-4CBA3EEC6EC4}"/>
            </a:ext>
          </a:extLst>
        </xdr:cNvPr>
        <xdr:cNvSpPr/>
      </xdr:nvSpPr>
      <xdr:spPr>
        <a:xfrm>
          <a:off x="40821" y="7715250"/>
          <a:ext cx="16301358" cy="925286"/>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27214</xdr:colOff>
      <xdr:row>13</xdr:row>
      <xdr:rowOff>469448</xdr:rowOff>
    </xdr:from>
    <xdr:to>
      <xdr:col>2</xdr:col>
      <xdr:colOff>326571</xdr:colOff>
      <xdr:row>14</xdr:row>
      <xdr:rowOff>36285</xdr:rowOff>
    </xdr:to>
    <xdr:sp macro="" textlink="">
      <xdr:nvSpPr>
        <xdr:cNvPr id="6" name="テキスト ボックス 5">
          <a:extLst>
            <a:ext uri="{FF2B5EF4-FFF2-40B4-BE49-F238E27FC236}">
              <a16:creationId xmlns:a16="http://schemas.microsoft.com/office/drawing/2014/main" id="{F6B5096A-F74E-401A-9EE2-55941C80A653}"/>
            </a:ext>
          </a:extLst>
        </xdr:cNvPr>
        <xdr:cNvSpPr txBox="1"/>
      </xdr:nvSpPr>
      <xdr:spPr>
        <a:xfrm>
          <a:off x="27214" y="7504341"/>
          <a:ext cx="2939143" cy="328837"/>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2</a:t>
          </a:r>
          <a:r>
            <a:rPr kumimoji="1" lang="ja-JP" altLang="en-US" sz="1600" b="1"/>
            <a:t>人以上の申請は合計を入力</a:t>
          </a:r>
          <a:endParaRPr kumimoji="1" lang="en-US" altLang="ja-JP" sz="1600" b="1"/>
        </a:p>
        <a:p>
          <a:endParaRPr kumimoji="1" lang="en-US" altLang="ja-JP" sz="2000"/>
        </a:p>
        <a:p>
          <a:endParaRPr kumimoji="1" lang="ja-JP" altLang="en-US" sz="1100"/>
        </a:p>
      </xdr:txBody>
    </xdr:sp>
    <xdr:clientData/>
  </xdr:twoCellAnchor>
  <xdr:twoCellAnchor>
    <xdr:from>
      <xdr:col>9</xdr:col>
      <xdr:colOff>467180</xdr:colOff>
      <xdr:row>12</xdr:row>
      <xdr:rowOff>31750</xdr:rowOff>
    </xdr:from>
    <xdr:to>
      <xdr:col>11</xdr:col>
      <xdr:colOff>1635125</xdr:colOff>
      <xdr:row>13</xdr:row>
      <xdr:rowOff>512533</xdr:rowOff>
    </xdr:to>
    <xdr:sp macro="" textlink="">
      <xdr:nvSpPr>
        <xdr:cNvPr id="9" name="吹き出し: 角を丸めた四角形 8">
          <a:extLst>
            <a:ext uri="{FF2B5EF4-FFF2-40B4-BE49-F238E27FC236}">
              <a16:creationId xmlns:a16="http://schemas.microsoft.com/office/drawing/2014/main" id="{C701E16B-ECF4-42CA-95F5-FEED2BDAE723}"/>
            </a:ext>
          </a:extLst>
        </xdr:cNvPr>
        <xdr:cNvSpPr/>
      </xdr:nvSpPr>
      <xdr:spPr>
        <a:xfrm>
          <a:off x="13865680" y="6032500"/>
          <a:ext cx="3946070" cy="1242783"/>
        </a:xfrm>
        <a:prstGeom prst="wedgeRoundRectCallout">
          <a:avLst>
            <a:gd name="adj1" fmla="val -19318"/>
            <a:gd name="adj2" fmla="val 89016"/>
            <a:gd name="adj3" fmla="val 16667"/>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補助される金額の合計</a:t>
          </a:r>
          <a:endParaRPr kumimoji="1" lang="en-US" altLang="ja-JP" sz="1800" b="1">
            <a:solidFill>
              <a:sysClr val="windowText" lastClr="000000"/>
            </a:solidFill>
          </a:endParaRPr>
        </a:p>
        <a:p>
          <a:pPr algn="l"/>
          <a:r>
            <a:rPr kumimoji="1" lang="ja-JP" altLang="en-US" sz="1800" b="1">
              <a:solidFill>
                <a:sysClr val="windowText" lastClr="000000"/>
              </a:solidFill>
            </a:rPr>
            <a:t>＝（別紙</a:t>
          </a:r>
          <a:r>
            <a:rPr kumimoji="1" lang="en-US" altLang="ja-JP" sz="1800" b="1">
              <a:solidFill>
                <a:sysClr val="windowText" lastClr="000000"/>
              </a:solidFill>
            </a:rPr>
            <a:t>5</a:t>
          </a:r>
          <a:r>
            <a:rPr kumimoji="1" lang="ja-JP" altLang="en-US" sz="1800" b="1">
              <a:solidFill>
                <a:sysClr val="windowText" lastClr="000000"/>
              </a:solidFill>
            </a:rPr>
            <a:t>）の補助金収入</a:t>
          </a:r>
          <a:endParaRPr kumimoji="1" lang="en-US" altLang="ja-JP" sz="18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ysClr val="windowText" lastClr="000000"/>
              </a:solidFill>
              <a:effectLst/>
              <a:latin typeface="+mn-lt"/>
              <a:ea typeface="+mn-ea"/>
              <a:cs typeface="+mn-cs"/>
            </a:rPr>
            <a:t>→（別表２第１号様式）</a:t>
          </a:r>
          <a:r>
            <a:rPr kumimoji="1" lang="ja-JP" altLang="ja-JP" sz="2000" b="1">
              <a:solidFill>
                <a:sysClr val="windowText" lastClr="000000"/>
              </a:solidFill>
              <a:effectLst/>
              <a:latin typeface="+mn-lt"/>
              <a:ea typeface="+mn-ea"/>
              <a:cs typeface="+mn-cs"/>
            </a:rPr>
            <a:t>の</a:t>
          </a:r>
          <a:r>
            <a:rPr kumimoji="1" lang="en-US" altLang="ja-JP" sz="2800" b="1">
              <a:solidFill>
                <a:sysClr val="windowText" lastClr="000000"/>
              </a:solidFill>
              <a:effectLst/>
              <a:latin typeface="+mn-lt"/>
              <a:ea typeface="+mn-ea"/>
              <a:cs typeface="+mn-cs"/>
            </a:rPr>
            <a:t>5</a:t>
          </a:r>
          <a:r>
            <a:rPr kumimoji="1" lang="ja-JP" altLang="ja-JP" sz="2000" b="1">
              <a:solidFill>
                <a:sysClr val="windowText" lastClr="000000"/>
              </a:solidFill>
              <a:effectLst/>
              <a:latin typeface="+mn-lt"/>
              <a:ea typeface="+mn-ea"/>
              <a:cs typeface="+mn-cs"/>
            </a:rPr>
            <a:t>に記入</a:t>
          </a:r>
          <a:endParaRPr lang="ja-JP" altLang="ja-JP" sz="2000" b="1">
            <a:solidFill>
              <a:sysClr val="windowText" lastClr="000000"/>
            </a:solidFill>
            <a:effectLst/>
          </a:endParaRPr>
        </a:p>
        <a:p>
          <a:pPr algn="l"/>
          <a:endParaRPr kumimoji="1" lang="ja-JP" altLang="en-US" sz="1800" b="1">
            <a:solidFill>
              <a:sysClr val="windowText" lastClr="000000"/>
            </a:solidFill>
          </a:endParaRPr>
        </a:p>
      </xdr:txBody>
    </xdr:sp>
    <xdr:clientData/>
  </xdr:twoCellAnchor>
  <xdr:twoCellAnchor>
    <xdr:from>
      <xdr:col>2</xdr:col>
      <xdr:colOff>356508</xdr:colOff>
      <xdr:row>12</xdr:row>
      <xdr:rowOff>220436</xdr:rowOff>
    </xdr:from>
    <xdr:to>
      <xdr:col>5</xdr:col>
      <xdr:colOff>47625</xdr:colOff>
      <xdr:row>13</xdr:row>
      <xdr:rowOff>379183</xdr:rowOff>
    </xdr:to>
    <xdr:sp macro="" textlink="">
      <xdr:nvSpPr>
        <xdr:cNvPr id="11" name="吹き出し: 角を丸めた四角形 10">
          <a:extLst>
            <a:ext uri="{FF2B5EF4-FFF2-40B4-BE49-F238E27FC236}">
              <a16:creationId xmlns:a16="http://schemas.microsoft.com/office/drawing/2014/main" id="{81E1EFA3-350C-4B35-B4F5-8149AD12F7A6}"/>
            </a:ext>
          </a:extLst>
        </xdr:cNvPr>
        <xdr:cNvSpPr/>
      </xdr:nvSpPr>
      <xdr:spPr>
        <a:xfrm>
          <a:off x="2991758" y="6221186"/>
          <a:ext cx="4104367" cy="920747"/>
        </a:xfrm>
        <a:prstGeom prst="wedgeRoundRectCallout">
          <a:avLst>
            <a:gd name="adj1" fmla="val -31620"/>
            <a:gd name="adj2" fmla="val 106750"/>
            <a:gd name="adj3" fmla="val 16667"/>
          </a:avLst>
        </a:prstGeom>
        <a:solidFill>
          <a:srgbClr val="FFFF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対象経費合計の合計</a:t>
          </a:r>
          <a:endParaRPr kumimoji="1" lang="en-US" altLang="ja-JP" sz="18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ysClr val="windowText" lastClr="000000"/>
              </a:solidFill>
              <a:effectLst/>
              <a:latin typeface="+mn-lt"/>
              <a:ea typeface="+mn-ea"/>
              <a:cs typeface="+mn-cs"/>
            </a:rPr>
            <a:t>→（別表２第１号様式）</a:t>
          </a:r>
          <a:r>
            <a:rPr kumimoji="1" lang="ja-JP" altLang="ja-JP" sz="2000" b="1">
              <a:solidFill>
                <a:sysClr val="windowText" lastClr="000000"/>
              </a:solidFill>
              <a:effectLst/>
              <a:latin typeface="+mn-lt"/>
              <a:ea typeface="+mn-ea"/>
              <a:cs typeface="+mn-cs"/>
            </a:rPr>
            <a:t>の</a:t>
          </a:r>
          <a:r>
            <a:rPr kumimoji="1" lang="en-US" altLang="ja-JP" sz="2800" b="1">
              <a:solidFill>
                <a:sysClr val="windowText" lastClr="000000"/>
              </a:solidFill>
              <a:effectLst/>
              <a:latin typeface="+mn-lt"/>
              <a:ea typeface="+mn-ea"/>
              <a:cs typeface="+mn-cs"/>
            </a:rPr>
            <a:t>2</a:t>
          </a:r>
          <a:r>
            <a:rPr kumimoji="1" lang="ja-JP" altLang="en-US" sz="2000" b="1">
              <a:solidFill>
                <a:sysClr val="windowText" lastClr="000000"/>
              </a:solidFill>
              <a:effectLst/>
              <a:latin typeface="+mn-lt"/>
              <a:ea typeface="+mn-ea"/>
              <a:cs typeface="+mn-cs"/>
            </a:rPr>
            <a:t>に記入</a:t>
          </a:r>
          <a:endParaRPr lang="ja-JP" altLang="ja-JP" sz="2000" b="1">
            <a:solidFill>
              <a:sysClr val="windowText" lastClr="000000"/>
            </a:solidFill>
            <a:effectLst/>
          </a:endParaRPr>
        </a:p>
        <a:p>
          <a:pPr algn="l"/>
          <a:endParaRPr kumimoji="1" lang="ja-JP" altLang="en-US" sz="1800" b="1">
            <a:solidFill>
              <a:sysClr val="windowText" lastClr="000000"/>
            </a:solidFill>
          </a:endParaRPr>
        </a:p>
      </xdr:txBody>
    </xdr:sp>
    <xdr:clientData/>
  </xdr:twoCellAnchor>
  <xdr:twoCellAnchor>
    <xdr:from>
      <xdr:col>13</xdr:col>
      <xdr:colOff>0</xdr:colOff>
      <xdr:row>0</xdr:row>
      <xdr:rowOff>302559</xdr:rowOff>
    </xdr:from>
    <xdr:to>
      <xdr:col>14</xdr:col>
      <xdr:colOff>448235</xdr:colOff>
      <xdr:row>1</xdr:row>
      <xdr:rowOff>240748</xdr:rowOff>
    </xdr:to>
    <xdr:sp macro="" textlink="">
      <xdr:nvSpPr>
        <xdr:cNvPr id="2" name="正方形/長方形 1">
          <a:extLst>
            <a:ext uri="{FF2B5EF4-FFF2-40B4-BE49-F238E27FC236}">
              <a16:creationId xmlns:a16="http://schemas.microsoft.com/office/drawing/2014/main" id="{15524EF8-30E8-450E-8AA9-CE826E947EE6}"/>
            </a:ext>
          </a:extLst>
        </xdr:cNvPr>
        <xdr:cNvSpPr/>
      </xdr:nvSpPr>
      <xdr:spPr>
        <a:xfrm>
          <a:off x="18299206" y="302559"/>
          <a:ext cx="1131794" cy="352807"/>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入力手順５</a:t>
          </a:r>
        </a:p>
      </xdr:txBody>
    </xdr:sp>
    <xdr:clientData/>
  </xdr:twoCellAnchor>
  <xdr:twoCellAnchor>
    <xdr:from>
      <xdr:col>13</xdr:col>
      <xdr:colOff>0</xdr:colOff>
      <xdr:row>3</xdr:row>
      <xdr:rowOff>98452</xdr:rowOff>
    </xdr:from>
    <xdr:to>
      <xdr:col>14</xdr:col>
      <xdr:colOff>448235</xdr:colOff>
      <xdr:row>3</xdr:row>
      <xdr:rowOff>458462</xdr:rowOff>
    </xdr:to>
    <xdr:sp macro="" textlink="">
      <xdr:nvSpPr>
        <xdr:cNvPr id="10" name="正方形/長方形 9">
          <a:extLst>
            <a:ext uri="{FF2B5EF4-FFF2-40B4-BE49-F238E27FC236}">
              <a16:creationId xmlns:a16="http://schemas.microsoft.com/office/drawing/2014/main" id="{97CA1306-ABAF-3689-0142-F813DDA9368A}"/>
            </a:ext>
          </a:extLst>
        </xdr:cNvPr>
        <xdr:cNvSpPr/>
      </xdr:nvSpPr>
      <xdr:spPr>
        <a:xfrm>
          <a:off x="18315214" y="1282273"/>
          <a:ext cx="1128592" cy="360010"/>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入力手順６</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67235</xdr:colOff>
      <xdr:row>1</xdr:row>
      <xdr:rowOff>134468</xdr:rowOff>
    </xdr:from>
    <xdr:ext cx="1696573" cy="359073"/>
    <xdr:sp macro="" textlink="">
      <xdr:nvSpPr>
        <xdr:cNvPr id="3" name="テキスト ボックス 2">
          <a:extLst>
            <a:ext uri="{FF2B5EF4-FFF2-40B4-BE49-F238E27FC236}">
              <a16:creationId xmlns:a16="http://schemas.microsoft.com/office/drawing/2014/main" id="{DD38D61B-B9A3-477B-B06E-2B262465D1C5}"/>
            </a:ext>
          </a:extLst>
        </xdr:cNvPr>
        <xdr:cNvSpPr txBox="1"/>
      </xdr:nvSpPr>
      <xdr:spPr>
        <a:xfrm>
          <a:off x="392206" y="369792"/>
          <a:ext cx="1696573" cy="359073"/>
        </a:xfrm>
        <a:prstGeom prst="rect">
          <a:avLst/>
        </a:prstGeom>
        <a:solidFill>
          <a:srgbClr val="FFC000"/>
        </a:solid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rPr>
            <a:t>入力内容は（例）</a:t>
          </a:r>
        </a:p>
      </xdr:txBody>
    </xdr:sp>
    <xdr:clientData/>
  </xdr:oneCellAnchor>
  <xdr:twoCellAnchor>
    <xdr:from>
      <xdr:col>8</xdr:col>
      <xdr:colOff>193614</xdr:colOff>
      <xdr:row>1</xdr:row>
      <xdr:rowOff>67235</xdr:rowOff>
    </xdr:from>
    <xdr:to>
      <xdr:col>10</xdr:col>
      <xdr:colOff>1599863</xdr:colOff>
      <xdr:row>2</xdr:row>
      <xdr:rowOff>234363</xdr:rowOff>
    </xdr:to>
    <xdr:sp macro="" textlink="">
      <xdr:nvSpPr>
        <xdr:cNvPr id="4" name="テキスト ボックス 3">
          <a:extLst>
            <a:ext uri="{FF2B5EF4-FFF2-40B4-BE49-F238E27FC236}">
              <a16:creationId xmlns:a16="http://schemas.microsoft.com/office/drawing/2014/main" id="{EEFBBD60-67AF-4951-B574-D7114602C6A5}"/>
            </a:ext>
          </a:extLst>
        </xdr:cNvPr>
        <xdr:cNvSpPr txBox="1"/>
      </xdr:nvSpPr>
      <xdr:spPr>
        <a:xfrm>
          <a:off x="2378761" y="302559"/>
          <a:ext cx="2627690" cy="41365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t>1</a:t>
          </a:r>
          <a:r>
            <a:rPr kumimoji="1" lang="ja-JP" altLang="en-US" sz="2000" b="1"/>
            <a:t>人に付き</a:t>
          </a:r>
          <a:r>
            <a:rPr kumimoji="1" lang="en-US" altLang="ja-JP" sz="2000" b="1"/>
            <a:t>1</a:t>
          </a:r>
          <a:r>
            <a:rPr kumimoji="1" lang="ja-JP" altLang="en-US" sz="2000" b="1"/>
            <a:t>枚作成</a:t>
          </a:r>
        </a:p>
      </xdr:txBody>
    </xdr:sp>
    <xdr:clientData/>
  </xdr:twoCellAnchor>
  <xdr:oneCellAnchor>
    <xdr:from>
      <xdr:col>14</xdr:col>
      <xdr:colOff>261938</xdr:colOff>
      <xdr:row>11</xdr:row>
      <xdr:rowOff>27214</xdr:rowOff>
    </xdr:from>
    <xdr:ext cx="3711348" cy="1012892"/>
    <xdr:sp macro="" textlink="">
      <xdr:nvSpPr>
        <xdr:cNvPr id="5" name="テキスト ボックス 4">
          <a:extLst>
            <a:ext uri="{FF2B5EF4-FFF2-40B4-BE49-F238E27FC236}">
              <a16:creationId xmlns:a16="http://schemas.microsoft.com/office/drawing/2014/main" id="{4DE63730-27B9-49F8-ABEA-5524AAE10112}"/>
            </a:ext>
          </a:extLst>
        </xdr:cNvPr>
        <xdr:cNvSpPr txBox="1"/>
      </xdr:nvSpPr>
      <xdr:spPr>
        <a:xfrm>
          <a:off x="9038545" y="2707821"/>
          <a:ext cx="3711348" cy="1012892"/>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t>地域研修は</a:t>
          </a:r>
          <a:r>
            <a:rPr kumimoji="1" lang="en-US" altLang="ja-JP" sz="1600" b="1">
              <a:solidFill>
                <a:srgbClr val="FF0000"/>
              </a:solidFill>
            </a:rPr>
            <a:t>2</a:t>
          </a:r>
          <a:r>
            <a:rPr kumimoji="1" lang="ja-JP" altLang="en-US" sz="1600" b="1">
              <a:solidFill>
                <a:srgbClr val="FF0000"/>
              </a:solidFill>
            </a:rPr>
            <a:t>か所以上</a:t>
          </a:r>
          <a:r>
            <a:rPr kumimoji="1" lang="ja-JP" altLang="en-US" sz="1600" b="1"/>
            <a:t>での受講が必須</a:t>
          </a:r>
          <a:endParaRPr kumimoji="1" lang="en-US" altLang="ja-JP" sz="1600" b="1"/>
        </a:p>
        <a:p>
          <a:r>
            <a:rPr kumimoji="1" lang="en-US" altLang="ja-JP" sz="1600" b="1"/>
            <a:t>※</a:t>
          </a:r>
          <a:r>
            <a:rPr kumimoji="1" lang="ja-JP" altLang="en-US" sz="1600" b="1">
              <a:solidFill>
                <a:srgbClr val="FF0000"/>
              </a:solidFill>
            </a:rPr>
            <a:t>系列以外の他施設にて</a:t>
          </a:r>
          <a:r>
            <a:rPr kumimoji="1" lang="ja-JP" altLang="en-US" sz="1600" b="1"/>
            <a:t>研修のこと</a:t>
          </a:r>
          <a:endParaRPr kumimoji="1" lang="en-US" altLang="ja-JP" sz="1600" b="1"/>
        </a:p>
        <a:p>
          <a:r>
            <a:rPr kumimoji="1" lang="en-US" altLang="ja-JP" sz="1600" b="1"/>
            <a:t>※</a:t>
          </a:r>
          <a:r>
            <a:rPr kumimoji="1" lang="ja-JP" altLang="en-US" sz="1600" b="1"/>
            <a:t>研修先の</a:t>
          </a:r>
          <a:r>
            <a:rPr kumimoji="1" lang="ja-JP" altLang="en-US" sz="1600" b="1">
              <a:solidFill>
                <a:srgbClr val="FF0000"/>
              </a:solidFill>
            </a:rPr>
            <a:t>施設名等を記入</a:t>
          </a:r>
          <a:r>
            <a:rPr kumimoji="1" lang="ja-JP" altLang="en-US" sz="1600" b="1"/>
            <a:t>のこと</a:t>
          </a:r>
          <a:endParaRPr kumimoji="1" lang="en-US" altLang="ja-JP" sz="1600" b="1"/>
        </a:p>
        <a:p>
          <a:endParaRPr kumimoji="1" lang="ja-JP" altLang="en-US" sz="1400" b="1"/>
        </a:p>
      </xdr:txBody>
    </xdr:sp>
    <xdr:clientData/>
  </xdr:oneCellAnchor>
  <xdr:twoCellAnchor>
    <xdr:from>
      <xdr:col>21</xdr:col>
      <xdr:colOff>78441</xdr:colOff>
      <xdr:row>1</xdr:row>
      <xdr:rowOff>0</xdr:rowOff>
    </xdr:from>
    <xdr:to>
      <xdr:col>22</xdr:col>
      <xdr:colOff>310445</xdr:colOff>
      <xdr:row>2</xdr:row>
      <xdr:rowOff>22412</xdr:rowOff>
    </xdr:to>
    <xdr:sp macro="" textlink="">
      <xdr:nvSpPr>
        <xdr:cNvPr id="2" name="正方形/長方形 1">
          <a:extLst>
            <a:ext uri="{FF2B5EF4-FFF2-40B4-BE49-F238E27FC236}">
              <a16:creationId xmlns:a16="http://schemas.microsoft.com/office/drawing/2014/main" id="{277E3CE9-B82D-49A7-B91D-1B2DA3E0432A}"/>
            </a:ext>
          </a:extLst>
        </xdr:cNvPr>
        <xdr:cNvSpPr/>
      </xdr:nvSpPr>
      <xdr:spPr>
        <a:xfrm>
          <a:off x="14500412" y="235324"/>
          <a:ext cx="915562" cy="268941"/>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入力手順３</a:t>
          </a:r>
        </a:p>
      </xdr:txBody>
    </xdr:sp>
    <xdr:clientData/>
  </xdr:twoCellAnchor>
  <xdr:twoCellAnchor>
    <xdr:from>
      <xdr:col>21</xdr:col>
      <xdr:colOff>78441</xdr:colOff>
      <xdr:row>5</xdr:row>
      <xdr:rowOff>78442</xdr:rowOff>
    </xdr:from>
    <xdr:to>
      <xdr:col>22</xdr:col>
      <xdr:colOff>310445</xdr:colOff>
      <xdr:row>6</xdr:row>
      <xdr:rowOff>129180</xdr:rowOff>
    </xdr:to>
    <xdr:sp macro="" textlink="">
      <xdr:nvSpPr>
        <xdr:cNvPr id="6" name="正方形/長方形 5">
          <a:extLst>
            <a:ext uri="{FF2B5EF4-FFF2-40B4-BE49-F238E27FC236}">
              <a16:creationId xmlns:a16="http://schemas.microsoft.com/office/drawing/2014/main" id="{B1DCBBB7-5768-9091-0ACA-3A544641E20D}"/>
            </a:ext>
          </a:extLst>
        </xdr:cNvPr>
        <xdr:cNvSpPr/>
      </xdr:nvSpPr>
      <xdr:spPr>
        <a:xfrm>
          <a:off x="14500412" y="1086971"/>
          <a:ext cx="915562" cy="230033"/>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139211</xdr:rowOff>
    </xdr:from>
    <xdr:to>
      <xdr:col>15</xdr:col>
      <xdr:colOff>222356</xdr:colOff>
      <xdr:row>1</xdr:row>
      <xdr:rowOff>210250</xdr:rowOff>
    </xdr:to>
    <xdr:sp macro="" textlink="">
      <xdr:nvSpPr>
        <xdr:cNvPr id="2" name="正方形/長方形 1">
          <a:extLst>
            <a:ext uri="{FF2B5EF4-FFF2-40B4-BE49-F238E27FC236}">
              <a16:creationId xmlns:a16="http://schemas.microsoft.com/office/drawing/2014/main" id="{B44A67B5-A3E4-437F-86B7-CD787384BF8B}"/>
            </a:ext>
          </a:extLst>
        </xdr:cNvPr>
        <xdr:cNvSpPr/>
      </xdr:nvSpPr>
      <xdr:spPr>
        <a:xfrm>
          <a:off x="8535865" y="139211"/>
          <a:ext cx="911087" cy="298174"/>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入力手順２</a:t>
          </a:r>
        </a:p>
      </xdr:txBody>
    </xdr:sp>
    <xdr:clientData/>
  </xdr:twoCellAnchor>
  <xdr:twoCellAnchor>
    <xdr:from>
      <xdr:col>14</xdr:col>
      <xdr:colOff>22746</xdr:colOff>
      <xdr:row>3</xdr:row>
      <xdr:rowOff>224873</xdr:rowOff>
    </xdr:from>
    <xdr:to>
      <xdr:col>15</xdr:col>
      <xdr:colOff>219808</xdr:colOff>
      <xdr:row>5</xdr:row>
      <xdr:rowOff>65942</xdr:rowOff>
    </xdr:to>
    <xdr:sp macro="" textlink="">
      <xdr:nvSpPr>
        <xdr:cNvPr id="3" name="正方形/長方形 2">
          <a:extLst>
            <a:ext uri="{FF2B5EF4-FFF2-40B4-BE49-F238E27FC236}">
              <a16:creationId xmlns:a16="http://schemas.microsoft.com/office/drawing/2014/main" id="{5C2CF8C9-5B47-45E3-8101-0A4829B48B44}"/>
            </a:ext>
          </a:extLst>
        </xdr:cNvPr>
        <xdr:cNvSpPr/>
      </xdr:nvSpPr>
      <xdr:spPr>
        <a:xfrm>
          <a:off x="8558611" y="906277"/>
          <a:ext cx="885793" cy="295338"/>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340179</xdr:colOff>
      <xdr:row>0</xdr:row>
      <xdr:rowOff>76200</xdr:rowOff>
    </xdr:from>
    <xdr:to>
      <xdr:col>6</xdr:col>
      <xdr:colOff>1012069</xdr:colOff>
      <xdr:row>2</xdr:row>
      <xdr:rowOff>7257</xdr:rowOff>
    </xdr:to>
    <xdr:sp macro="" textlink="">
      <xdr:nvSpPr>
        <xdr:cNvPr id="2" name="テキスト ボックス 1">
          <a:extLst>
            <a:ext uri="{FF2B5EF4-FFF2-40B4-BE49-F238E27FC236}">
              <a16:creationId xmlns:a16="http://schemas.microsoft.com/office/drawing/2014/main" id="{C09F0D5A-8397-4CC7-8373-028DF1FFE9FD}"/>
            </a:ext>
          </a:extLst>
        </xdr:cNvPr>
        <xdr:cNvSpPr txBox="1"/>
      </xdr:nvSpPr>
      <xdr:spPr>
        <a:xfrm>
          <a:off x="1013279" y="76200"/>
          <a:ext cx="2627690" cy="413657"/>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b="1"/>
            <a:t>1</a:t>
          </a:r>
          <a:r>
            <a:rPr kumimoji="1" lang="ja-JP" altLang="en-US" sz="2000" b="1"/>
            <a:t>人に付き</a:t>
          </a:r>
          <a:r>
            <a:rPr kumimoji="1" lang="en-US" altLang="ja-JP" sz="2000" b="1"/>
            <a:t>1</a:t>
          </a:r>
          <a:r>
            <a:rPr kumimoji="1" lang="ja-JP" altLang="en-US" sz="2000" b="1"/>
            <a:t>枚作成</a:t>
          </a:r>
        </a:p>
      </xdr:txBody>
    </xdr:sp>
    <xdr:clientData/>
  </xdr:twoCellAnchor>
  <xdr:twoCellAnchor>
    <xdr:from>
      <xdr:col>1</xdr:col>
      <xdr:colOff>203200</xdr:colOff>
      <xdr:row>2</xdr:row>
      <xdr:rowOff>76200</xdr:rowOff>
    </xdr:from>
    <xdr:to>
      <xdr:col>3</xdr:col>
      <xdr:colOff>1546678</xdr:colOff>
      <xdr:row>3</xdr:row>
      <xdr:rowOff>248557</xdr:rowOff>
    </xdr:to>
    <xdr:sp macro="" textlink="">
      <xdr:nvSpPr>
        <xdr:cNvPr id="3" name="テキスト ボックス 2">
          <a:extLst>
            <a:ext uri="{FF2B5EF4-FFF2-40B4-BE49-F238E27FC236}">
              <a16:creationId xmlns:a16="http://schemas.microsoft.com/office/drawing/2014/main" id="{F311F918-6888-475E-ACFD-81EB51D4F025}"/>
            </a:ext>
          </a:extLst>
        </xdr:cNvPr>
        <xdr:cNvSpPr txBox="1"/>
      </xdr:nvSpPr>
      <xdr:spPr>
        <a:xfrm>
          <a:off x="342900" y="558800"/>
          <a:ext cx="1876878" cy="413657"/>
        </a:xfrm>
        <a:prstGeom prst="rect">
          <a:avLst/>
        </a:prstGeom>
        <a:solidFill>
          <a:srgbClr val="FFC000"/>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入力内容は（例）</a:t>
          </a:r>
        </a:p>
      </xdr:txBody>
    </xdr:sp>
    <xdr:clientData/>
  </xdr:twoCellAnchor>
  <xdr:twoCellAnchor>
    <xdr:from>
      <xdr:col>8</xdr:col>
      <xdr:colOff>114299</xdr:colOff>
      <xdr:row>75</xdr:row>
      <xdr:rowOff>121228</xdr:rowOff>
    </xdr:from>
    <xdr:to>
      <xdr:col>12</xdr:col>
      <xdr:colOff>173182</xdr:colOff>
      <xdr:row>77</xdr:row>
      <xdr:rowOff>95250</xdr:rowOff>
    </xdr:to>
    <xdr:sp macro="" textlink="">
      <xdr:nvSpPr>
        <xdr:cNvPr id="4" name="テキスト ボックス 3">
          <a:extLst>
            <a:ext uri="{FF2B5EF4-FFF2-40B4-BE49-F238E27FC236}">
              <a16:creationId xmlns:a16="http://schemas.microsoft.com/office/drawing/2014/main" id="{F6A87595-0792-4D5D-957B-0B973E14CA8F}"/>
            </a:ext>
          </a:extLst>
        </xdr:cNvPr>
        <xdr:cNvSpPr txBox="1"/>
      </xdr:nvSpPr>
      <xdr:spPr>
        <a:xfrm>
          <a:off x="4426526" y="15395864"/>
          <a:ext cx="2864429" cy="38965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備品購入は認められない</a:t>
          </a:r>
        </a:p>
      </xdr:txBody>
    </xdr:sp>
    <xdr:clientData/>
  </xdr:twoCellAnchor>
  <xdr:twoCellAnchor>
    <xdr:from>
      <xdr:col>9</xdr:col>
      <xdr:colOff>752475</xdr:colOff>
      <xdr:row>80</xdr:row>
      <xdr:rowOff>136525</xdr:rowOff>
    </xdr:from>
    <xdr:to>
      <xdr:col>20</xdr:col>
      <xdr:colOff>0</xdr:colOff>
      <xdr:row>83</xdr:row>
      <xdr:rowOff>53975</xdr:rowOff>
    </xdr:to>
    <xdr:sp macro="" textlink="">
      <xdr:nvSpPr>
        <xdr:cNvPr id="5" name="吹き出し: 角を丸めた四角形 4">
          <a:extLst>
            <a:ext uri="{FF2B5EF4-FFF2-40B4-BE49-F238E27FC236}">
              <a16:creationId xmlns:a16="http://schemas.microsoft.com/office/drawing/2014/main" id="{22826402-3B4F-497A-9A2B-D54D615B7FF4}"/>
            </a:ext>
          </a:extLst>
        </xdr:cNvPr>
        <xdr:cNvSpPr/>
      </xdr:nvSpPr>
      <xdr:spPr>
        <a:xfrm>
          <a:off x="5248275" y="16202025"/>
          <a:ext cx="4975225" cy="488950"/>
        </a:xfrm>
        <a:prstGeom prst="wedgeRoundRectCallout">
          <a:avLst>
            <a:gd name="adj1" fmla="val -65676"/>
            <a:gd name="adj2" fmla="val 17042"/>
            <a:gd name="adj3" fmla="val 16667"/>
          </a:avLst>
        </a:prstGeom>
        <a:solidFill>
          <a:srgbClr val="FFFF00"/>
        </a:solidFill>
        <a:ln w="38100">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kumimoji="1" lang="ja-JP" altLang="en-US" sz="2000" b="1" u="none"/>
            <a:t>基本になる対象経費</a:t>
          </a:r>
          <a:r>
            <a:rPr kumimoji="1" lang="ja-JP" altLang="ja-JP" sz="2000" b="1">
              <a:solidFill>
                <a:schemeClr val="dk1"/>
              </a:solidFill>
              <a:effectLst/>
              <a:latin typeface="+mn-lt"/>
              <a:ea typeface="+mn-ea"/>
              <a:cs typeface="+mn-cs"/>
            </a:rPr>
            <a:t>＝（別紙１）の（Ａ）欄</a:t>
          </a:r>
          <a:endParaRPr lang="ja-JP" altLang="ja-JP" sz="2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2000">
            <a:effectLst/>
            <a:latin typeface="+mn-ea"/>
            <a:ea typeface="+mn-ea"/>
          </a:endParaRPr>
        </a:p>
        <a:p>
          <a:pPr algn="l"/>
          <a:endParaRPr kumimoji="1" lang="ja-JP" altLang="en-US" sz="2000" b="1" u="none"/>
        </a:p>
      </xdr:txBody>
    </xdr:sp>
    <xdr:clientData/>
  </xdr:twoCellAnchor>
  <xdr:twoCellAnchor>
    <xdr:from>
      <xdr:col>6</xdr:col>
      <xdr:colOff>317500</xdr:colOff>
      <xdr:row>80</xdr:row>
      <xdr:rowOff>0</xdr:rowOff>
    </xdr:from>
    <xdr:to>
      <xdr:col>8</xdr:col>
      <xdr:colOff>158750</xdr:colOff>
      <xdr:row>84</xdr:row>
      <xdr:rowOff>63500</xdr:rowOff>
    </xdr:to>
    <xdr:sp macro="" textlink="">
      <xdr:nvSpPr>
        <xdr:cNvPr id="6" name="楕円 5">
          <a:extLst>
            <a:ext uri="{FF2B5EF4-FFF2-40B4-BE49-F238E27FC236}">
              <a16:creationId xmlns:a16="http://schemas.microsoft.com/office/drawing/2014/main" id="{E2E617D1-304B-4903-B1BE-C03A7450D8A3}"/>
            </a:ext>
          </a:extLst>
        </xdr:cNvPr>
        <xdr:cNvSpPr/>
      </xdr:nvSpPr>
      <xdr:spPr>
        <a:xfrm>
          <a:off x="2946400" y="16065500"/>
          <a:ext cx="1543050" cy="838200"/>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41413</xdr:colOff>
      <xdr:row>0</xdr:row>
      <xdr:rowOff>215348</xdr:rowOff>
    </xdr:from>
    <xdr:to>
      <xdr:col>24</xdr:col>
      <xdr:colOff>337226</xdr:colOff>
      <xdr:row>1</xdr:row>
      <xdr:rowOff>221749</xdr:rowOff>
    </xdr:to>
    <xdr:sp macro="" textlink="">
      <xdr:nvSpPr>
        <xdr:cNvPr id="7" name="正方形/長方形 6">
          <a:extLst>
            <a:ext uri="{FF2B5EF4-FFF2-40B4-BE49-F238E27FC236}">
              <a16:creationId xmlns:a16="http://schemas.microsoft.com/office/drawing/2014/main" id="{BC486B0E-83FD-4640-8BCE-4DFF02E3842A}"/>
            </a:ext>
          </a:extLst>
        </xdr:cNvPr>
        <xdr:cNvSpPr/>
      </xdr:nvSpPr>
      <xdr:spPr>
        <a:xfrm>
          <a:off x="12332804" y="215348"/>
          <a:ext cx="983270" cy="246597"/>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入力手順４</a:t>
          </a:r>
        </a:p>
      </xdr:txBody>
    </xdr:sp>
    <xdr:clientData/>
  </xdr:twoCellAnchor>
  <xdr:twoCellAnchor>
    <xdr:from>
      <xdr:col>23</xdr:col>
      <xdr:colOff>248478</xdr:colOff>
      <xdr:row>3</xdr:row>
      <xdr:rowOff>73991</xdr:rowOff>
    </xdr:from>
    <xdr:to>
      <xdr:col>24</xdr:col>
      <xdr:colOff>538369</xdr:colOff>
      <xdr:row>4</xdr:row>
      <xdr:rowOff>8283</xdr:rowOff>
    </xdr:to>
    <xdr:sp macro="" textlink="">
      <xdr:nvSpPr>
        <xdr:cNvPr id="8" name="正方形/長方形 7">
          <a:extLst>
            <a:ext uri="{FF2B5EF4-FFF2-40B4-BE49-F238E27FC236}">
              <a16:creationId xmlns:a16="http://schemas.microsoft.com/office/drawing/2014/main" id="{718C25E8-FF14-F64B-D91B-7FBB79188E9C}"/>
            </a:ext>
          </a:extLst>
        </xdr:cNvPr>
        <xdr:cNvSpPr/>
      </xdr:nvSpPr>
      <xdr:spPr>
        <a:xfrm>
          <a:off x="12539869" y="794578"/>
          <a:ext cx="977348" cy="240748"/>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入力手順５</a:t>
          </a:r>
        </a:p>
      </xdr:txBody>
    </xdr:sp>
    <xdr:clientData/>
  </xdr:twoCellAnchor>
  <xdr:twoCellAnchor>
    <xdr:from>
      <xdr:col>8</xdr:col>
      <xdr:colOff>103909</xdr:colOff>
      <xdr:row>45</xdr:row>
      <xdr:rowOff>138546</xdr:rowOff>
    </xdr:from>
    <xdr:to>
      <xdr:col>11</xdr:col>
      <xdr:colOff>813955</xdr:colOff>
      <xdr:row>47</xdr:row>
      <xdr:rowOff>129887</xdr:rowOff>
    </xdr:to>
    <xdr:sp macro="" textlink="">
      <xdr:nvSpPr>
        <xdr:cNvPr id="9" name="テキスト ボックス 8">
          <a:extLst>
            <a:ext uri="{FF2B5EF4-FFF2-40B4-BE49-F238E27FC236}">
              <a16:creationId xmlns:a16="http://schemas.microsoft.com/office/drawing/2014/main" id="{D6296524-8F13-4866-3034-4E284D669744}"/>
            </a:ext>
          </a:extLst>
        </xdr:cNvPr>
        <xdr:cNvSpPr txBox="1"/>
      </xdr:nvSpPr>
      <xdr:spPr>
        <a:xfrm>
          <a:off x="4416136" y="9490364"/>
          <a:ext cx="2545774" cy="406978"/>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研修に必要な経費</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7331</xdr:colOff>
      <xdr:row>7</xdr:row>
      <xdr:rowOff>422470</xdr:rowOff>
    </xdr:from>
    <xdr:to>
      <xdr:col>7</xdr:col>
      <xdr:colOff>149088</xdr:colOff>
      <xdr:row>8</xdr:row>
      <xdr:rowOff>455389</xdr:rowOff>
    </xdr:to>
    <xdr:sp macro="" textlink="">
      <xdr:nvSpPr>
        <xdr:cNvPr id="2" name="テキスト ボックス 1">
          <a:extLst>
            <a:ext uri="{FF2B5EF4-FFF2-40B4-BE49-F238E27FC236}">
              <a16:creationId xmlns:a16="http://schemas.microsoft.com/office/drawing/2014/main" id="{E95653F8-10E8-4C1D-B251-4896CA0AEEEF}"/>
            </a:ext>
          </a:extLst>
        </xdr:cNvPr>
        <xdr:cNvSpPr txBox="1"/>
      </xdr:nvSpPr>
      <xdr:spPr>
        <a:xfrm>
          <a:off x="3966418" y="3263405"/>
          <a:ext cx="2386344" cy="521593"/>
        </a:xfrm>
        <a:prstGeom prst="wedgeRectCallout">
          <a:avLst>
            <a:gd name="adj1" fmla="val -55881"/>
            <a:gd name="adj2" fmla="val 8510"/>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（別紙</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）対象経費（</a:t>
          </a:r>
          <a:r>
            <a:rPr kumimoji="1" lang="en-US" altLang="ja-JP" sz="1100" b="1">
              <a:solidFill>
                <a:schemeClr val="dk1"/>
              </a:solidFill>
              <a:effectLst/>
              <a:latin typeface="+mn-lt"/>
              <a:ea typeface="+mn-ea"/>
              <a:cs typeface="+mn-cs"/>
            </a:rPr>
            <a:t>A</a:t>
          </a:r>
          <a:r>
            <a:rPr kumimoji="1" lang="ja-JP" altLang="ja-JP" sz="1100" b="1">
              <a:solidFill>
                <a:schemeClr val="dk1"/>
              </a:solidFill>
              <a:effectLst/>
              <a:latin typeface="+mn-lt"/>
              <a:ea typeface="+mn-ea"/>
              <a:cs typeface="+mn-cs"/>
            </a:rPr>
            <a:t>）合計</a:t>
          </a:r>
          <a:r>
            <a:rPr kumimoji="1" lang="ja-JP" altLang="en-US" sz="1000" b="1"/>
            <a:t>から</a:t>
          </a:r>
          <a:endParaRPr kumimoji="1" lang="en-US" altLang="ja-JP" sz="1000" b="1"/>
        </a:p>
        <a:p>
          <a:r>
            <a:rPr kumimoji="1" lang="ja-JP" altLang="en-US" sz="1100" b="1"/>
            <a:t>（別紙</a:t>
          </a:r>
          <a:r>
            <a:rPr kumimoji="1" lang="en-US" altLang="ja-JP" sz="1100" b="1"/>
            <a:t>1</a:t>
          </a:r>
          <a:r>
            <a:rPr kumimoji="1" lang="ja-JP" altLang="en-US" sz="1100" b="1"/>
            <a:t>）補助所要額</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Ｉ ）</a:t>
          </a:r>
          <a:r>
            <a:rPr kumimoji="1" lang="ja-JP" altLang="en-US" sz="1100" b="1"/>
            <a:t>合計を引く</a:t>
          </a:r>
        </a:p>
      </xdr:txBody>
    </xdr:sp>
    <xdr:clientData/>
  </xdr:twoCellAnchor>
  <xdr:oneCellAnchor>
    <xdr:from>
      <xdr:col>6</xdr:col>
      <xdr:colOff>77856</xdr:colOff>
      <xdr:row>6</xdr:row>
      <xdr:rowOff>101048</xdr:rowOff>
    </xdr:from>
    <xdr:ext cx="2276474" cy="295275"/>
    <xdr:sp macro="" textlink="">
      <xdr:nvSpPr>
        <xdr:cNvPr id="6" name="テキスト ボックス 5">
          <a:extLst>
            <a:ext uri="{FF2B5EF4-FFF2-40B4-BE49-F238E27FC236}">
              <a16:creationId xmlns:a16="http://schemas.microsoft.com/office/drawing/2014/main" id="{D4A0555F-5E43-4863-9F12-78D7521ED98B}"/>
            </a:ext>
          </a:extLst>
        </xdr:cNvPr>
        <xdr:cNvSpPr txBox="1"/>
      </xdr:nvSpPr>
      <xdr:spPr>
        <a:xfrm>
          <a:off x="4036943" y="2453309"/>
          <a:ext cx="2276474" cy="295275"/>
        </a:xfrm>
        <a:prstGeom prst="wedgeRectCallout">
          <a:avLst>
            <a:gd name="adj1" fmla="val -59036"/>
            <a:gd name="adj2" fmla="val 6399"/>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rgbClr val="002060"/>
              </a:solidFill>
            </a:rPr>
            <a:t>（別紙</a:t>
          </a:r>
          <a:r>
            <a:rPr kumimoji="1" lang="en-US" altLang="ja-JP" sz="1400" b="1">
              <a:solidFill>
                <a:srgbClr val="002060"/>
              </a:solidFill>
            </a:rPr>
            <a:t>1</a:t>
          </a:r>
          <a:r>
            <a:rPr kumimoji="1" lang="ja-JP" altLang="en-US" sz="1200" b="1">
              <a:solidFill>
                <a:srgbClr val="002060"/>
              </a:solidFill>
            </a:rPr>
            <a:t>）　補助所要額</a:t>
          </a: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 </a:t>
          </a:r>
          <a:r>
            <a:rPr kumimoji="1" lang="ja-JP" altLang="en-US" sz="1400" b="1">
              <a:solidFill>
                <a:schemeClr val="tx1"/>
              </a:solidFill>
              <a:effectLst/>
              <a:latin typeface="+mn-lt"/>
              <a:ea typeface="+mn-ea"/>
              <a:cs typeface="+mn-cs"/>
            </a:rPr>
            <a:t>Ｉ </a:t>
          </a:r>
          <a:r>
            <a:rPr kumimoji="1" lang="ja-JP" altLang="ja-JP" sz="1100" b="1">
              <a:solidFill>
                <a:schemeClr val="tx1"/>
              </a:solidFill>
              <a:effectLst/>
              <a:latin typeface="+mn-lt"/>
              <a:ea typeface="+mn-ea"/>
              <a:cs typeface="+mn-cs"/>
            </a:rPr>
            <a:t>）</a:t>
          </a:r>
          <a:r>
            <a:rPr kumimoji="1" lang="ja-JP" altLang="en-US" sz="1200" b="1">
              <a:solidFill>
                <a:srgbClr val="002060"/>
              </a:solidFill>
            </a:rPr>
            <a:t>合計</a:t>
          </a:r>
          <a:endParaRPr kumimoji="1" lang="en-US" altLang="ja-JP" sz="1200" b="1">
            <a:solidFill>
              <a:srgbClr val="002060"/>
            </a:solidFill>
          </a:endParaRPr>
        </a:p>
      </xdr:txBody>
    </xdr:sp>
    <xdr:clientData/>
  </xdr:oneCellAnchor>
  <xdr:twoCellAnchor>
    <xdr:from>
      <xdr:col>5</xdr:col>
      <xdr:colOff>52440</xdr:colOff>
      <xdr:row>12</xdr:row>
      <xdr:rowOff>476829</xdr:rowOff>
    </xdr:from>
    <xdr:to>
      <xdr:col>7</xdr:col>
      <xdr:colOff>65109</xdr:colOff>
      <xdr:row>14</xdr:row>
      <xdr:rowOff>51294</xdr:rowOff>
    </xdr:to>
    <xdr:sp macro="" textlink="">
      <xdr:nvSpPr>
        <xdr:cNvPr id="7" name="四角形: 角を丸くする 6">
          <a:extLst>
            <a:ext uri="{FF2B5EF4-FFF2-40B4-BE49-F238E27FC236}">
              <a16:creationId xmlns:a16="http://schemas.microsoft.com/office/drawing/2014/main" id="{22F3251B-6D5E-487E-9F8A-6AD32988E39B}"/>
            </a:ext>
          </a:extLst>
        </xdr:cNvPr>
        <xdr:cNvSpPr/>
      </xdr:nvSpPr>
      <xdr:spPr>
        <a:xfrm>
          <a:off x="3870723" y="5645177"/>
          <a:ext cx="2398060" cy="551813"/>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102135</xdr:colOff>
      <xdr:row>11</xdr:row>
      <xdr:rowOff>157369</xdr:rowOff>
    </xdr:from>
    <xdr:to>
      <xdr:col>6</xdr:col>
      <xdr:colOff>1979543</xdr:colOff>
      <xdr:row>12</xdr:row>
      <xdr:rowOff>140805</xdr:rowOff>
    </xdr:to>
    <xdr:sp macro="" textlink="">
      <xdr:nvSpPr>
        <xdr:cNvPr id="4" name="テキスト ボックス 3">
          <a:extLst>
            <a:ext uri="{FF2B5EF4-FFF2-40B4-BE49-F238E27FC236}">
              <a16:creationId xmlns:a16="http://schemas.microsoft.com/office/drawing/2014/main" id="{9AC62AA0-6A82-4100-BF55-7DD6CB56A470}"/>
            </a:ext>
          </a:extLst>
        </xdr:cNvPr>
        <xdr:cNvSpPr txBox="1"/>
      </xdr:nvSpPr>
      <xdr:spPr>
        <a:xfrm>
          <a:off x="3920418" y="4837043"/>
          <a:ext cx="2018212" cy="472110"/>
        </a:xfrm>
        <a:prstGeom prst="wedgeRectCallout">
          <a:avLst>
            <a:gd name="adj1" fmla="val -58229"/>
            <a:gd name="adj2" fmla="val 141355"/>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（別紙</a:t>
          </a:r>
          <a:r>
            <a:rPr kumimoji="1" lang="en-US" altLang="ja-JP" sz="1100" b="1"/>
            <a:t>4</a:t>
          </a:r>
          <a:r>
            <a:rPr kumimoji="1" lang="ja-JP" altLang="en-US" sz="1100" b="1"/>
            <a:t>）の合計</a:t>
          </a:r>
          <a:endParaRPr kumimoji="1" lang="en-US" altLang="ja-JP" sz="1100" b="1"/>
        </a:p>
        <a:p>
          <a:r>
            <a:rPr kumimoji="1" lang="en-US" altLang="ja-JP" sz="1000" b="1"/>
            <a:t>※</a:t>
          </a:r>
          <a:r>
            <a:rPr kumimoji="1" lang="ja-JP" altLang="ja-JP" sz="1100" b="1">
              <a:solidFill>
                <a:schemeClr val="dk1"/>
              </a:solidFill>
              <a:effectLst/>
              <a:latin typeface="+mn-lt"/>
              <a:ea typeface="+mn-ea"/>
              <a:cs typeface="+mn-cs"/>
            </a:rPr>
            <a:t>複数人の場合はその合計</a:t>
          </a:r>
          <a:endParaRPr lang="ja-JP" altLang="ja-JP" sz="1000">
            <a:effectLst/>
          </a:endParaRPr>
        </a:p>
        <a:p>
          <a:endParaRPr kumimoji="1" lang="ja-JP" altLang="en-US" sz="1000" b="1"/>
        </a:p>
      </xdr:txBody>
    </xdr:sp>
    <xdr:clientData/>
  </xdr:twoCellAnchor>
  <xdr:twoCellAnchor>
    <xdr:from>
      <xdr:col>3</xdr:col>
      <xdr:colOff>75031</xdr:colOff>
      <xdr:row>3</xdr:row>
      <xdr:rowOff>26797</xdr:rowOff>
    </xdr:from>
    <xdr:to>
      <xdr:col>6</xdr:col>
      <xdr:colOff>131061</xdr:colOff>
      <xdr:row>4</xdr:row>
      <xdr:rowOff>144215</xdr:rowOff>
    </xdr:to>
    <xdr:sp macro="" textlink="">
      <xdr:nvSpPr>
        <xdr:cNvPr id="8" name="テキスト ボックス 7">
          <a:extLst>
            <a:ext uri="{FF2B5EF4-FFF2-40B4-BE49-F238E27FC236}">
              <a16:creationId xmlns:a16="http://schemas.microsoft.com/office/drawing/2014/main" id="{85B5AC69-F3F0-4223-973C-1FC33BEC5DC3}"/>
            </a:ext>
          </a:extLst>
        </xdr:cNvPr>
        <xdr:cNvSpPr txBox="1"/>
      </xdr:nvSpPr>
      <xdr:spPr>
        <a:xfrm>
          <a:off x="1991237" y="1136179"/>
          <a:ext cx="2106706" cy="487212"/>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t>収入の部と支出の部の合計が等しくなること</a:t>
          </a:r>
        </a:p>
      </xdr:txBody>
    </xdr:sp>
    <xdr:clientData/>
  </xdr:twoCellAnchor>
  <xdr:twoCellAnchor>
    <xdr:from>
      <xdr:col>6</xdr:col>
      <xdr:colOff>1580029</xdr:colOff>
      <xdr:row>20</xdr:row>
      <xdr:rowOff>246529</xdr:rowOff>
    </xdr:from>
    <xdr:to>
      <xdr:col>7</xdr:col>
      <xdr:colOff>168088</xdr:colOff>
      <xdr:row>21</xdr:row>
      <xdr:rowOff>168088</xdr:rowOff>
    </xdr:to>
    <xdr:sp macro="" textlink="">
      <xdr:nvSpPr>
        <xdr:cNvPr id="9" name="テキスト ボックス 8">
          <a:extLst>
            <a:ext uri="{FF2B5EF4-FFF2-40B4-BE49-F238E27FC236}">
              <a16:creationId xmlns:a16="http://schemas.microsoft.com/office/drawing/2014/main" id="{19BB61D9-30C8-43A9-A6B3-9ADB9CCB30C4}"/>
            </a:ext>
          </a:extLst>
        </xdr:cNvPr>
        <xdr:cNvSpPr txBox="1"/>
      </xdr:nvSpPr>
      <xdr:spPr>
        <a:xfrm>
          <a:off x="5546911" y="8763000"/>
          <a:ext cx="840442" cy="291353"/>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t>押印不要</a:t>
          </a:r>
        </a:p>
      </xdr:txBody>
    </xdr:sp>
    <xdr:clientData/>
  </xdr:twoCellAnchor>
  <xdr:twoCellAnchor>
    <xdr:from>
      <xdr:col>9</xdr:col>
      <xdr:colOff>0</xdr:colOff>
      <xdr:row>1</xdr:row>
      <xdr:rowOff>0</xdr:rowOff>
    </xdr:from>
    <xdr:to>
      <xdr:col>10</xdr:col>
      <xdr:colOff>442792</xdr:colOff>
      <xdr:row>1</xdr:row>
      <xdr:rowOff>360010</xdr:rowOff>
    </xdr:to>
    <xdr:sp macro="" textlink="">
      <xdr:nvSpPr>
        <xdr:cNvPr id="3" name="正方形/長方形 2">
          <a:extLst>
            <a:ext uri="{FF2B5EF4-FFF2-40B4-BE49-F238E27FC236}">
              <a16:creationId xmlns:a16="http://schemas.microsoft.com/office/drawing/2014/main" id="{3E787A05-6835-488C-BCEE-56037C25CFFF}"/>
            </a:ext>
          </a:extLst>
        </xdr:cNvPr>
        <xdr:cNvSpPr/>
      </xdr:nvSpPr>
      <xdr:spPr>
        <a:xfrm>
          <a:off x="7277100" y="371475"/>
          <a:ext cx="1128592" cy="360010"/>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a:latin typeface="BIZ UDPゴシック" panose="020B0400000000000000" pitchFamily="50" charset="-128"/>
              <a:ea typeface="BIZ UDPゴシック" panose="020B0400000000000000" pitchFamily="50" charset="-128"/>
            </a:rPr>
            <a:t>入力手順６</a:t>
          </a:r>
        </a:p>
      </xdr:txBody>
    </xdr:sp>
    <xdr:clientData/>
  </xdr:twoCellAnchor>
  <xdr:twoCellAnchor>
    <xdr:from>
      <xdr:col>9</xdr:col>
      <xdr:colOff>248478</xdr:colOff>
      <xdr:row>3</xdr:row>
      <xdr:rowOff>73991</xdr:rowOff>
    </xdr:from>
    <xdr:to>
      <xdr:col>10</xdr:col>
      <xdr:colOff>538369</xdr:colOff>
      <xdr:row>4</xdr:row>
      <xdr:rowOff>8283</xdr:rowOff>
    </xdr:to>
    <xdr:sp macro="" textlink="">
      <xdr:nvSpPr>
        <xdr:cNvPr id="5" name="正方形/長方形 4">
          <a:extLst>
            <a:ext uri="{FF2B5EF4-FFF2-40B4-BE49-F238E27FC236}">
              <a16:creationId xmlns:a16="http://schemas.microsoft.com/office/drawing/2014/main" id="{D03F3489-8908-4206-B03E-3B338DD3A1B9}"/>
            </a:ext>
          </a:extLst>
        </xdr:cNvPr>
        <xdr:cNvSpPr/>
      </xdr:nvSpPr>
      <xdr:spPr>
        <a:xfrm>
          <a:off x="12516678" y="788366"/>
          <a:ext cx="975691" cy="239092"/>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入力手順７</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77506</xdr:colOff>
      <xdr:row>38</xdr:row>
      <xdr:rowOff>70971</xdr:rowOff>
    </xdr:from>
    <xdr:to>
      <xdr:col>5</xdr:col>
      <xdr:colOff>627529</xdr:colOff>
      <xdr:row>41</xdr:row>
      <xdr:rowOff>78441</xdr:rowOff>
    </xdr:to>
    <xdr:sp macro="" textlink="">
      <xdr:nvSpPr>
        <xdr:cNvPr id="3" name="テキスト ボックス 2">
          <a:extLst>
            <a:ext uri="{FF2B5EF4-FFF2-40B4-BE49-F238E27FC236}">
              <a16:creationId xmlns:a16="http://schemas.microsoft.com/office/drawing/2014/main" id="{75EC91E8-2B92-4177-AACB-9BE5EB32B637}"/>
            </a:ext>
          </a:extLst>
        </xdr:cNvPr>
        <xdr:cNvSpPr txBox="1"/>
      </xdr:nvSpPr>
      <xdr:spPr>
        <a:xfrm>
          <a:off x="1366182" y="10346765"/>
          <a:ext cx="3777318" cy="511735"/>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b="1">
              <a:solidFill>
                <a:schemeClr val="dk1"/>
              </a:solidFill>
              <a:effectLst/>
              <a:latin typeface="+mn-lt"/>
              <a:ea typeface="+mn-ea"/>
              <a:cs typeface="+mn-cs"/>
            </a:rPr>
            <a:t>事業効果と課題</a:t>
          </a:r>
          <a:r>
            <a:rPr kumimoji="1" lang="ja-JP" altLang="en-US" sz="2000" b="1">
              <a:solidFill>
                <a:schemeClr val="dk1"/>
              </a:solidFill>
              <a:effectLst/>
              <a:latin typeface="+mn-lt"/>
              <a:ea typeface="+mn-ea"/>
              <a:cs typeface="+mn-cs"/>
            </a:rPr>
            <a:t>を入力</a:t>
          </a:r>
          <a:endParaRPr kumimoji="1" lang="ja-JP" altLang="en-US" sz="2000"/>
        </a:p>
      </xdr:txBody>
    </xdr:sp>
    <xdr:clientData/>
  </xdr:twoCellAnchor>
  <xdr:twoCellAnchor>
    <xdr:from>
      <xdr:col>3</xdr:col>
      <xdr:colOff>447531</xdr:colOff>
      <xdr:row>32</xdr:row>
      <xdr:rowOff>60464</xdr:rowOff>
    </xdr:from>
    <xdr:to>
      <xdr:col>6</xdr:col>
      <xdr:colOff>67235</xdr:colOff>
      <xdr:row>34</xdr:row>
      <xdr:rowOff>149177</xdr:rowOff>
    </xdr:to>
    <xdr:sp macro="" textlink="">
      <xdr:nvSpPr>
        <xdr:cNvPr id="4" name="テキスト ボックス 3">
          <a:extLst>
            <a:ext uri="{FF2B5EF4-FFF2-40B4-BE49-F238E27FC236}">
              <a16:creationId xmlns:a16="http://schemas.microsoft.com/office/drawing/2014/main" id="{C2F30C6D-7DE5-428B-836D-73CF81BCA8FD}"/>
            </a:ext>
          </a:extLst>
        </xdr:cNvPr>
        <xdr:cNvSpPr txBox="1"/>
      </xdr:nvSpPr>
      <xdr:spPr>
        <a:xfrm>
          <a:off x="2811972" y="9327729"/>
          <a:ext cx="2846998" cy="42488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教育担当者名を入力</a:t>
          </a:r>
          <a:endParaRPr kumimoji="1" lang="ja-JP" altLang="en-US" sz="2000"/>
        </a:p>
      </xdr:txBody>
    </xdr:sp>
    <xdr:clientData/>
  </xdr:twoCellAnchor>
  <xdr:oneCellAnchor>
    <xdr:from>
      <xdr:col>4</xdr:col>
      <xdr:colOff>130485</xdr:colOff>
      <xdr:row>26</xdr:row>
      <xdr:rowOff>15066</xdr:rowOff>
    </xdr:from>
    <xdr:ext cx="762001" cy="425822"/>
    <xdr:sp macro="" textlink="">
      <xdr:nvSpPr>
        <xdr:cNvPr id="6" name="テキスト ボックス 5">
          <a:extLst>
            <a:ext uri="{FF2B5EF4-FFF2-40B4-BE49-F238E27FC236}">
              <a16:creationId xmlns:a16="http://schemas.microsoft.com/office/drawing/2014/main" id="{506605D4-1558-4B87-A20B-C82BB269FC59}"/>
            </a:ext>
          </a:extLst>
        </xdr:cNvPr>
        <xdr:cNvSpPr txBox="1"/>
      </xdr:nvSpPr>
      <xdr:spPr>
        <a:xfrm>
          <a:off x="3570691" y="8273801"/>
          <a:ext cx="762001" cy="425822"/>
        </a:xfrm>
        <a:prstGeom prst="rect">
          <a:avLst/>
        </a:prstGeom>
        <a:solidFill>
          <a:srgbClr val="FFC000"/>
        </a:solidFill>
        <a:ln>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（例）</a:t>
          </a:r>
        </a:p>
      </xdr:txBody>
    </xdr:sp>
    <xdr:clientData/>
  </xdr:oneCellAnchor>
  <xdr:twoCellAnchor>
    <xdr:from>
      <xdr:col>5</xdr:col>
      <xdr:colOff>476666</xdr:colOff>
      <xdr:row>27</xdr:row>
      <xdr:rowOff>67188</xdr:rowOff>
    </xdr:from>
    <xdr:to>
      <xdr:col>8</xdr:col>
      <xdr:colOff>459440</xdr:colOff>
      <xdr:row>29</xdr:row>
      <xdr:rowOff>155901</xdr:rowOff>
    </xdr:to>
    <xdr:sp macro="" textlink="">
      <xdr:nvSpPr>
        <xdr:cNvPr id="2" name="テキスト ボックス 1">
          <a:extLst>
            <a:ext uri="{FF2B5EF4-FFF2-40B4-BE49-F238E27FC236}">
              <a16:creationId xmlns:a16="http://schemas.microsoft.com/office/drawing/2014/main" id="{ED92F1DD-4429-4691-A052-E2CE9B15807B}"/>
            </a:ext>
          </a:extLst>
        </xdr:cNvPr>
        <xdr:cNvSpPr txBox="1"/>
      </xdr:nvSpPr>
      <xdr:spPr>
        <a:xfrm>
          <a:off x="4992637" y="8494012"/>
          <a:ext cx="3210068" cy="424889"/>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職場のサポート体制を入力</a:t>
          </a:r>
          <a:endParaRPr kumimoji="1" lang="ja-JP" altLang="en-US" sz="2000"/>
        </a:p>
      </xdr:txBody>
    </xdr:sp>
    <xdr:clientData/>
  </xdr:twoCellAnchor>
  <xdr:twoCellAnchor>
    <xdr:from>
      <xdr:col>10</xdr:col>
      <xdr:colOff>44727</xdr:colOff>
      <xdr:row>1</xdr:row>
      <xdr:rowOff>170524</xdr:rowOff>
    </xdr:from>
    <xdr:to>
      <xdr:col>11</xdr:col>
      <xdr:colOff>268357</xdr:colOff>
      <xdr:row>2</xdr:row>
      <xdr:rowOff>173423</xdr:rowOff>
    </xdr:to>
    <xdr:sp macro="" textlink="">
      <xdr:nvSpPr>
        <xdr:cNvPr id="8" name="正方形/長方形 7">
          <a:extLst>
            <a:ext uri="{FF2B5EF4-FFF2-40B4-BE49-F238E27FC236}">
              <a16:creationId xmlns:a16="http://schemas.microsoft.com/office/drawing/2014/main" id="{D8FD51FE-CF77-4693-9C7A-3CBBEBC48D75}"/>
            </a:ext>
          </a:extLst>
        </xdr:cNvPr>
        <xdr:cNvSpPr/>
      </xdr:nvSpPr>
      <xdr:spPr>
        <a:xfrm>
          <a:off x="9547315" y="394642"/>
          <a:ext cx="907189" cy="227016"/>
        </a:xfrm>
        <a:prstGeom prst="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100" b="1">
              <a:latin typeface="BIZ UDPゴシック" panose="020B0400000000000000" pitchFamily="50" charset="-128"/>
              <a:ea typeface="BIZ UDPゴシック" panose="020B0400000000000000" pitchFamily="50" charset="-128"/>
            </a:rPr>
            <a:t>入力手順８</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a:extLst>
            <a:ext uri="{FF2B5EF4-FFF2-40B4-BE49-F238E27FC236}">
              <a16:creationId xmlns:a16="http://schemas.microsoft.com/office/drawing/2014/main" id="{00000000-0008-0000-0A00-000005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a:extLst>
            <a:ext uri="{FF2B5EF4-FFF2-40B4-BE49-F238E27FC236}">
              <a16:creationId xmlns:a16="http://schemas.microsoft.com/office/drawing/2014/main" id="{00000000-0008-0000-0A00-000006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a:extLst>
            <a:ext uri="{FF2B5EF4-FFF2-40B4-BE49-F238E27FC236}">
              <a16:creationId xmlns:a16="http://schemas.microsoft.com/office/drawing/2014/main" id="{00000000-0008-0000-0A00-000007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a:extLst>
            <a:ext uri="{FF2B5EF4-FFF2-40B4-BE49-F238E27FC236}">
              <a16:creationId xmlns:a16="http://schemas.microsoft.com/office/drawing/2014/main" id="{00000000-0008-0000-0A00-000008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a:extLst>
            <a:ext uri="{FF2B5EF4-FFF2-40B4-BE49-F238E27FC236}">
              <a16:creationId xmlns:a16="http://schemas.microsoft.com/office/drawing/2014/main" id="{00000000-0008-0000-0A00-000009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a:extLst>
            <a:ext uri="{FF2B5EF4-FFF2-40B4-BE49-F238E27FC236}">
              <a16:creationId xmlns:a16="http://schemas.microsoft.com/office/drawing/2014/main" id="{00000000-0008-0000-0A00-00000A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a:extLst>
            <a:ext uri="{FF2B5EF4-FFF2-40B4-BE49-F238E27FC236}">
              <a16:creationId xmlns:a16="http://schemas.microsoft.com/office/drawing/2014/main" id="{00000000-0008-0000-0A00-00000B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a:extLst>
            <a:ext uri="{FF2B5EF4-FFF2-40B4-BE49-F238E27FC236}">
              <a16:creationId xmlns:a16="http://schemas.microsoft.com/office/drawing/2014/main" id="{00000000-0008-0000-0A00-00000C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hij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W31"/>
  <sheetViews>
    <sheetView tabSelected="1" view="pageBreakPreview" zoomScaleNormal="100" zoomScaleSheetLayoutView="100" workbookViewId="0"/>
  </sheetViews>
  <sheetFormatPr defaultRowHeight="13.5" x14ac:dyDescent="0.1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23" ht="30" customHeight="1" x14ac:dyDescent="0.15">
      <c r="A1" s="97" t="s">
        <v>561</v>
      </c>
      <c r="B1" s="97"/>
      <c r="C1" s="97"/>
      <c r="D1" s="97"/>
      <c r="E1" s="97"/>
      <c r="F1" s="97"/>
      <c r="G1" s="97"/>
      <c r="H1" s="97"/>
      <c r="I1" s="97"/>
      <c r="J1" s="97"/>
      <c r="K1" s="97"/>
      <c r="L1" s="97"/>
      <c r="M1" s="97"/>
      <c r="N1" s="97"/>
      <c r="O1" s="97"/>
      <c r="P1" s="97"/>
      <c r="Q1" s="97"/>
    </row>
    <row r="2" spans="1:23" ht="30" customHeight="1" x14ac:dyDescent="0.15">
      <c r="A2" s="97"/>
      <c r="B2" s="97"/>
      <c r="C2" s="97"/>
      <c r="D2" s="97"/>
      <c r="E2" s="97"/>
      <c r="F2" s="97"/>
      <c r="G2" s="97"/>
      <c r="H2" s="97"/>
      <c r="I2" s="97"/>
      <c r="J2" s="98" t="s">
        <v>636</v>
      </c>
      <c r="K2" s="515">
        <v>6</v>
      </c>
      <c r="L2" s="99" t="s">
        <v>296</v>
      </c>
      <c r="M2" s="516" t="s">
        <v>645</v>
      </c>
      <c r="N2" s="99" t="s">
        <v>50</v>
      </c>
      <c r="O2" s="516" t="s">
        <v>645</v>
      </c>
      <c r="P2" s="100" t="s">
        <v>51</v>
      </c>
      <c r="Q2" s="97"/>
      <c r="S2" s="571"/>
      <c r="T2" s="572"/>
      <c r="U2" s="572"/>
      <c r="V2" s="572"/>
      <c r="W2" s="572"/>
    </row>
    <row r="3" spans="1:23" ht="30" customHeight="1" x14ac:dyDescent="0.15">
      <c r="A3" s="97" t="s">
        <v>560</v>
      </c>
      <c r="B3" s="97"/>
      <c r="C3" s="97"/>
      <c r="D3" s="97"/>
      <c r="E3" s="97"/>
      <c r="F3" s="97"/>
      <c r="G3" s="97"/>
      <c r="H3" s="97"/>
      <c r="I3" s="97"/>
      <c r="J3" s="97"/>
      <c r="K3" s="97"/>
      <c r="L3" s="97"/>
      <c r="M3" s="97"/>
      <c r="N3" s="97"/>
      <c r="O3" s="97"/>
      <c r="P3" s="97"/>
      <c r="Q3" s="97"/>
      <c r="S3" s="571" t="s">
        <v>726</v>
      </c>
      <c r="T3" s="572"/>
      <c r="U3" s="572"/>
      <c r="V3" s="572"/>
      <c r="W3" s="572"/>
    </row>
    <row r="4" spans="1:23" ht="30" customHeight="1" x14ac:dyDescent="0.15">
      <c r="A4" s="97"/>
      <c r="B4" s="97"/>
      <c r="C4" s="97"/>
      <c r="D4" s="97"/>
      <c r="E4" s="97"/>
      <c r="F4" s="97"/>
      <c r="G4" s="97"/>
      <c r="H4" s="97"/>
      <c r="I4" s="97"/>
      <c r="J4" s="97"/>
      <c r="K4" s="97"/>
      <c r="L4" s="97"/>
      <c r="M4" s="97"/>
      <c r="N4" s="97"/>
      <c r="O4" s="97"/>
      <c r="P4" s="97"/>
      <c r="Q4" s="97"/>
      <c r="S4" s="571" t="s">
        <v>712</v>
      </c>
    </row>
    <row r="5" spans="1:23" ht="23.25" customHeight="1" x14ac:dyDescent="0.15">
      <c r="A5" s="97"/>
      <c r="B5" s="97"/>
      <c r="C5" s="97"/>
      <c r="D5" s="97"/>
      <c r="E5" s="97"/>
      <c r="F5" s="584" t="s">
        <v>297</v>
      </c>
      <c r="G5" s="584"/>
      <c r="H5" s="584"/>
      <c r="I5" s="101"/>
      <c r="J5" s="585" t="s">
        <v>646</v>
      </c>
      <c r="K5" s="585"/>
      <c r="L5" s="585"/>
      <c r="M5" s="585"/>
      <c r="N5" s="585"/>
      <c r="O5" s="585"/>
      <c r="P5" s="585"/>
      <c r="Q5" s="101"/>
    </row>
    <row r="6" spans="1:23" ht="23.25" customHeight="1" x14ac:dyDescent="0.15">
      <c r="A6" s="97"/>
      <c r="B6" s="97"/>
      <c r="C6" s="97"/>
      <c r="D6" s="97"/>
      <c r="E6" s="97"/>
      <c r="F6" s="586" t="s">
        <v>47</v>
      </c>
      <c r="G6" s="586"/>
      <c r="H6" s="586"/>
      <c r="J6" s="585" t="s">
        <v>647</v>
      </c>
      <c r="K6" s="585"/>
      <c r="L6" s="585"/>
      <c r="M6" s="585"/>
      <c r="N6" s="585"/>
      <c r="O6" s="585"/>
      <c r="P6" s="585"/>
      <c r="Q6" s="195"/>
      <c r="S6" s="571" t="s">
        <v>713</v>
      </c>
    </row>
    <row r="7" spans="1:23" ht="23.25" customHeight="1" x14ac:dyDescent="0.15">
      <c r="A7" s="97"/>
      <c r="B7" s="97"/>
      <c r="C7" s="97"/>
      <c r="D7" s="97"/>
      <c r="E7" s="97"/>
      <c r="F7" s="586" t="s">
        <v>298</v>
      </c>
      <c r="G7" s="586"/>
      <c r="H7" s="586"/>
      <c r="I7" s="103"/>
      <c r="J7" s="592" t="s">
        <v>648</v>
      </c>
      <c r="K7" s="592"/>
      <c r="L7" s="592"/>
      <c r="M7" s="592"/>
      <c r="N7" s="592"/>
      <c r="O7" s="592"/>
      <c r="P7" s="592"/>
      <c r="Q7" s="102"/>
    </row>
    <row r="8" spans="1:23" ht="23.25" customHeight="1" x14ac:dyDescent="0.15">
      <c r="A8" s="97"/>
      <c r="B8" s="97"/>
      <c r="C8" s="97"/>
      <c r="D8" s="97"/>
      <c r="E8" s="97"/>
      <c r="F8" s="586" t="s">
        <v>68</v>
      </c>
      <c r="G8" s="586"/>
      <c r="H8" s="586"/>
      <c r="I8" s="101"/>
      <c r="J8" s="585" t="s">
        <v>711</v>
      </c>
      <c r="K8" s="585"/>
      <c r="L8" s="585"/>
      <c r="M8" s="585"/>
      <c r="N8" s="585"/>
      <c r="O8" s="585"/>
      <c r="P8" s="585"/>
      <c r="Q8" s="104"/>
    </row>
    <row r="9" spans="1:23" ht="18" customHeight="1" x14ac:dyDescent="0.15">
      <c r="A9" s="97"/>
      <c r="B9" s="97"/>
      <c r="C9" s="97"/>
      <c r="D9" s="97"/>
      <c r="E9" s="97"/>
      <c r="F9" s="97"/>
      <c r="G9" s="97"/>
      <c r="H9" s="97"/>
      <c r="I9" s="97"/>
      <c r="J9" s="97"/>
      <c r="K9" s="97"/>
      <c r="L9" s="97"/>
      <c r="M9" s="97"/>
      <c r="N9" s="97"/>
      <c r="O9" s="97"/>
      <c r="P9" s="97"/>
      <c r="Q9" s="97"/>
    </row>
    <row r="10" spans="1:23" ht="30" customHeight="1" x14ac:dyDescent="0.15">
      <c r="A10" s="587" t="s">
        <v>700</v>
      </c>
      <c r="B10" s="587"/>
      <c r="C10" s="587"/>
      <c r="D10" s="587"/>
      <c r="E10" s="587"/>
      <c r="F10" s="587"/>
      <c r="G10" s="587"/>
      <c r="H10" s="587"/>
      <c r="I10" s="587"/>
      <c r="J10" s="587"/>
      <c r="K10" s="587"/>
      <c r="L10" s="587"/>
      <c r="M10" s="587"/>
      <c r="N10" s="587"/>
      <c r="O10" s="587"/>
      <c r="P10" s="587"/>
      <c r="Q10" s="587"/>
    </row>
    <row r="11" spans="1:23" ht="15.75" customHeight="1" x14ac:dyDescent="0.15">
      <c r="A11" s="588"/>
      <c r="B11" s="588"/>
      <c r="C11" s="588"/>
      <c r="D11" s="588"/>
      <c r="E11" s="588"/>
      <c r="F11" s="588"/>
      <c r="G11" s="588"/>
      <c r="H11" s="588"/>
      <c r="I11" s="588"/>
      <c r="J11" s="588"/>
      <c r="K11" s="588"/>
      <c r="L11" s="588"/>
      <c r="M11" s="588"/>
      <c r="N11" s="588"/>
      <c r="O11" s="588"/>
      <c r="P11" s="588"/>
      <c r="Q11" s="588"/>
    </row>
    <row r="12" spans="1:23" ht="24" customHeight="1" x14ac:dyDescent="0.15">
      <c r="A12" s="97" t="s">
        <v>300</v>
      </c>
      <c r="B12" s="97" t="s">
        <v>635</v>
      </c>
      <c r="C12" s="517">
        <v>6</v>
      </c>
      <c r="D12" s="97" t="s">
        <v>301</v>
      </c>
      <c r="E12" s="97"/>
      <c r="F12" s="97"/>
      <c r="G12" s="97"/>
      <c r="H12" s="97"/>
      <c r="I12" s="97"/>
      <c r="J12" s="97"/>
      <c r="K12" s="97"/>
      <c r="L12" s="97"/>
      <c r="M12" s="97"/>
      <c r="N12" s="97"/>
      <c r="O12" s="97"/>
      <c r="P12" s="97"/>
      <c r="Q12" s="97"/>
    </row>
    <row r="13" spans="1:23" ht="24" customHeight="1" x14ac:dyDescent="0.15">
      <c r="A13" s="97" t="s">
        <v>302</v>
      </c>
      <c r="B13" s="97"/>
      <c r="C13" s="97"/>
      <c r="D13" s="97"/>
      <c r="E13" s="97"/>
      <c r="F13" s="97"/>
      <c r="G13" s="97"/>
      <c r="H13" s="97"/>
      <c r="I13" s="97"/>
      <c r="J13" s="97"/>
      <c r="K13" s="97"/>
      <c r="L13" s="97"/>
      <c r="M13" s="97"/>
      <c r="N13" s="97"/>
      <c r="O13" s="97"/>
      <c r="P13" s="97"/>
      <c r="Q13" s="97"/>
    </row>
    <row r="14" spans="1:23" ht="15.75" customHeight="1" x14ac:dyDescent="0.15">
      <c r="A14" s="97"/>
      <c r="B14" s="97"/>
      <c r="C14" s="97"/>
      <c r="D14" s="97"/>
      <c r="E14" s="97"/>
      <c r="F14" s="97"/>
      <c r="G14" s="97"/>
      <c r="H14" s="97"/>
      <c r="I14" s="97"/>
      <c r="J14" s="97"/>
      <c r="K14" s="97"/>
      <c r="L14" s="97"/>
      <c r="M14" s="97"/>
      <c r="N14" s="97"/>
      <c r="O14" s="97"/>
      <c r="P14" s="97"/>
      <c r="Q14" s="97"/>
    </row>
    <row r="15" spans="1:23" ht="30" customHeight="1" x14ac:dyDescent="0.15">
      <c r="A15" s="589" t="s">
        <v>303</v>
      </c>
      <c r="B15" s="589"/>
      <c r="C15" s="589"/>
      <c r="D15" s="589"/>
      <c r="E15" s="589"/>
      <c r="F15" s="589"/>
      <c r="G15" s="589"/>
      <c r="H15" s="589"/>
      <c r="I15" s="589"/>
      <c r="J15" s="589"/>
      <c r="K15" s="589"/>
      <c r="L15" s="589"/>
      <c r="M15" s="589"/>
      <c r="N15" s="589"/>
      <c r="O15" s="589"/>
      <c r="P15" s="589"/>
      <c r="Q15" s="589"/>
    </row>
    <row r="16" spans="1:23" ht="15.75" customHeight="1" x14ac:dyDescent="0.15">
      <c r="A16" s="128"/>
      <c r="B16" s="128"/>
      <c r="C16" s="128"/>
      <c r="D16" s="128"/>
      <c r="E16" s="128"/>
      <c r="F16" s="128"/>
      <c r="G16" s="128"/>
      <c r="H16" s="128"/>
      <c r="I16" s="128"/>
      <c r="J16" s="128"/>
      <c r="K16" s="128"/>
      <c r="L16" s="128"/>
      <c r="M16" s="128"/>
      <c r="N16" s="128"/>
      <c r="O16" s="128"/>
      <c r="P16" s="128"/>
      <c r="Q16" s="128"/>
    </row>
    <row r="17" spans="1:19" ht="35.25" customHeight="1" x14ac:dyDescent="0.15">
      <c r="A17" s="106">
        <v>1</v>
      </c>
      <c r="B17" s="576" t="s">
        <v>304</v>
      </c>
      <c r="C17" s="576"/>
      <c r="D17" s="591"/>
      <c r="E17" s="591"/>
      <c r="F17" s="107"/>
      <c r="G17" s="108"/>
      <c r="H17" s="577" t="s">
        <v>649</v>
      </c>
      <c r="I17" s="577"/>
      <c r="J17" s="577"/>
      <c r="K17" s="583"/>
      <c r="L17" s="583"/>
      <c r="M17" s="583"/>
      <c r="N17" s="583"/>
      <c r="O17" s="583"/>
      <c r="P17" s="583"/>
      <c r="Q17" s="107"/>
    </row>
    <row r="18" spans="1:19" ht="30" customHeight="1" x14ac:dyDescent="0.15">
      <c r="A18" s="106">
        <v>2</v>
      </c>
      <c r="B18" s="576" t="s">
        <v>305</v>
      </c>
      <c r="C18" s="576"/>
      <c r="D18" s="576"/>
      <c r="E18" s="576"/>
      <c r="F18" s="107"/>
      <c r="G18" s="117"/>
      <c r="H18" s="590">
        <f>'（別紙１）所要額'!C15</f>
        <v>452000</v>
      </c>
      <c r="I18" s="590"/>
      <c r="J18" s="590"/>
      <c r="K18" s="335" t="s">
        <v>46</v>
      </c>
      <c r="L18" s="109"/>
      <c r="M18" s="109"/>
      <c r="N18" s="109"/>
      <c r="O18" s="109"/>
      <c r="P18" s="109"/>
      <c r="Q18" s="110"/>
      <c r="S18" s="573" t="s">
        <v>723</v>
      </c>
    </row>
    <row r="19" spans="1:19" ht="30" customHeight="1" x14ac:dyDescent="0.15">
      <c r="A19" s="106">
        <v>3</v>
      </c>
      <c r="B19" s="576" t="s">
        <v>306</v>
      </c>
      <c r="C19" s="576"/>
      <c r="D19" s="576"/>
      <c r="E19" s="576"/>
      <c r="F19" s="107"/>
      <c r="G19" s="108"/>
      <c r="H19" s="597" t="s">
        <v>701</v>
      </c>
      <c r="I19" s="597"/>
      <c r="J19" s="597"/>
      <c r="K19" s="597"/>
      <c r="L19" s="597"/>
      <c r="M19" s="62"/>
      <c r="N19" s="62"/>
      <c r="O19" s="62"/>
      <c r="P19" s="62"/>
      <c r="Q19" s="64"/>
      <c r="S19" s="571" t="s">
        <v>712</v>
      </c>
    </row>
    <row r="20" spans="1:19" ht="30" customHeight="1" x14ac:dyDescent="0.15">
      <c r="A20" s="106">
        <v>4</v>
      </c>
      <c r="B20" s="576" t="s">
        <v>307</v>
      </c>
      <c r="C20" s="576"/>
      <c r="D20" s="576"/>
      <c r="E20" s="576"/>
      <c r="F20" s="107"/>
      <c r="G20" s="108"/>
      <c r="H20" s="595" t="s">
        <v>634</v>
      </c>
      <c r="I20" s="595"/>
      <c r="J20" s="595"/>
      <c r="K20" s="595"/>
      <c r="L20" s="595"/>
      <c r="M20" s="595"/>
      <c r="N20" s="595"/>
      <c r="O20" s="595"/>
      <c r="P20" s="595"/>
      <c r="Q20" s="596"/>
    </row>
    <row r="21" spans="1:19" ht="30" customHeight="1" x14ac:dyDescent="0.15">
      <c r="A21" s="106">
        <v>5</v>
      </c>
      <c r="B21" s="576" t="s">
        <v>308</v>
      </c>
      <c r="C21" s="576"/>
      <c r="D21" s="576"/>
      <c r="E21" s="576"/>
      <c r="F21" s="107"/>
      <c r="G21" s="108"/>
      <c r="H21" s="594">
        <f>'（別紙１）所要額'!K15</f>
        <v>220000</v>
      </c>
      <c r="I21" s="594"/>
      <c r="J21" s="594"/>
      <c r="K21" s="336" t="s">
        <v>46</v>
      </c>
      <c r="L21" s="591"/>
      <c r="M21" s="601"/>
      <c r="N21" s="601"/>
      <c r="O21" s="601"/>
      <c r="P21" s="601"/>
      <c r="Q21" s="602"/>
      <c r="S21" s="573" t="s">
        <v>722</v>
      </c>
    </row>
    <row r="22" spans="1:19" ht="30" customHeight="1" x14ac:dyDescent="0.15">
      <c r="A22" s="111"/>
      <c r="B22" s="603" t="s">
        <v>309</v>
      </c>
      <c r="C22" s="603"/>
      <c r="D22" s="604"/>
      <c r="E22" s="112" t="s">
        <v>310</v>
      </c>
      <c r="F22" s="113"/>
      <c r="G22" s="114"/>
      <c r="H22" s="609" t="str">
        <f>J6</f>
        <v>〇△□株式会社</v>
      </c>
      <c r="I22" s="609"/>
      <c r="J22" s="609"/>
      <c r="K22" s="609"/>
      <c r="L22" s="609"/>
      <c r="M22" s="609"/>
      <c r="N22" s="609"/>
      <c r="O22" s="609"/>
      <c r="P22" s="609"/>
      <c r="Q22" s="63"/>
    </row>
    <row r="23" spans="1:19" ht="30" customHeight="1" x14ac:dyDescent="0.15">
      <c r="A23" s="115">
        <v>6</v>
      </c>
      <c r="B23" s="605"/>
      <c r="C23" s="605"/>
      <c r="D23" s="606"/>
      <c r="E23" s="116" t="s">
        <v>311</v>
      </c>
      <c r="F23" s="107"/>
      <c r="G23" s="108"/>
      <c r="H23" s="593">
        <f>H18-H21</f>
        <v>232000</v>
      </c>
      <c r="I23" s="593"/>
      <c r="J23" s="593"/>
      <c r="K23" s="336" t="s">
        <v>46</v>
      </c>
      <c r="L23" s="591"/>
      <c r="M23" s="601"/>
      <c r="N23" s="601"/>
      <c r="O23" s="601"/>
      <c r="P23" s="601"/>
      <c r="Q23" s="602"/>
    </row>
    <row r="24" spans="1:19" ht="30" customHeight="1" x14ac:dyDescent="0.15">
      <c r="A24" s="115"/>
      <c r="B24" s="607"/>
      <c r="C24" s="607"/>
      <c r="D24" s="608"/>
      <c r="E24" s="117" t="s">
        <v>312</v>
      </c>
      <c r="F24" s="118"/>
      <c r="G24" s="119"/>
      <c r="H24" s="598" t="s">
        <v>651</v>
      </c>
      <c r="I24" s="598"/>
      <c r="J24" s="598"/>
      <c r="K24" s="598"/>
      <c r="L24" s="598"/>
      <c r="M24" s="598"/>
      <c r="N24" s="598"/>
      <c r="O24" s="598"/>
      <c r="P24" s="598"/>
      <c r="Q24" s="118"/>
    </row>
    <row r="25" spans="1:19" ht="35.25" customHeight="1" x14ac:dyDescent="0.15">
      <c r="A25" s="111">
        <v>7</v>
      </c>
      <c r="B25" s="576" t="s">
        <v>313</v>
      </c>
      <c r="C25" s="576"/>
      <c r="D25" s="576"/>
      <c r="E25" s="576"/>
      <c r="F25" s="105"/>
      <c r="G25" s="108"/>
      <c r="H25" s="577" t="s">
        <v>650</v>
      </c>
      <c r="I25" s="577"/>
      <c r="J25" s="577"/>
      <c r="K25" s="577"/>
      <c r="L25" s="577"/>
      <c r="M25" s="577"/>
      <c r="N25" s="577"/>
      <c r="O25" s="577"/>
      <c r="P25" s="577"/>
      <c r="Q25" s="120"/>
    </row>
    <row r="26" spans="1:19" ht="30" customHeight="1" x14ac:dyDescent="0.15">
      <c r="A26" s="106">
        <v>8</v>
      </c>
      <c r="B26" s="576" t="s">
        <v>69</v>
      </c>
      <c r="C26" s="576"/>
      <c r="D26" s="576"/>
      <c r="E26" s="576"/>
      <c r="F26" s="105"/>
      <c r="G26" s="108"/>
      <c r="H26" s="599"/>
      <c r="I26" s="599"/>
      <c r="J26" s="599"/>
      <c r="K26" s="599"/>
      <c r="L26" s="599"/>
      <c r="M26" s="599"/>
      <c r="N26" s="599"/>
      <c r="O26" s="599"/>
      <c r="P26" s="599"/>
      <c r="Q26" s="600"/>
    </row>
    <row r="28" spans="1:19" x14ac:dyDescent="0.15">
      <c r="A28" t="s">
        <v>629</v>
      </c>
    </row>
    <row r="29" spans="1:19" ht="23.25" customHeight="1" x14ac:dyDescent="0.15">
      <c r="A29" s="111"/>
      <c r="B29" s="576" t="s">
        <v>97</v>
      </c>
      <c r="C29" s="576"/>
      <c r="D29" s="576"/>
      <c r="E29" s="576"/>
      <c r="F29" s="105"/>
      <c r="G29" s="108"/>
      <c r="H29" s="577" t="s">
        <v>652</v>
      </c>
      <c r="I29" s="577"/>
      <c r="J29" s="577"/>
      <c r="K29" s="577"/>
      <c r="L29" s="577"/>
      <c r="M29" s="577"/>
      <c r="N29" s="577"/>
      <c r="O29" s="577"/>
      <c r="P29" s="577"/>
      <c r="Q29" s="120"/>
    </row>
    <row r="30" spans="1:19" ht="23.25" customHeight="1" x14ac:dyDescent="0.15">
      <c r="A30" s="106"/>
      <c r="B30" s="576" t="s">
        <v>628</v>
      </c>
      <c r="C30" s="576"/>
      <c r="D30" s="576"/>
      <c r="E30" s="576"/>
      <c r="F30" s="105"/>
      <c r="G30" s="108"/>
      <c r="H30" s="578" t="s">
        <v>653</v>
      </c>
      <c r="I30" s="578"/>
      <c r="J30" s="578"/>
      <c r="K30" s="578"/>
      <c r="L30" s="578"/>
      <c r="M30" s="578"/>
      <c r="N30" s="578"/>
      <c r="O30" s="578"/>
      <c r="P30" s="578"/>
      <c r="Q30" s="579"/>
    </row>
    <row r="31" spans="1:19" ht="23.25" customHeight="1" x14ac:dyDescent="0.15">
      <c r="A31" s="106"/>
      <c r="B31" s="576" t="s">
        <v>630</v>
      </c>
      <c r="C31" s="576"/>
      <c r="D31" s="576"/>
      <c r="E31" s="576"/>
      <c r="F31" s="105"/>
      <c r="G31" s="108"/>
      <c r="H31" s="580" t="s">
        <v>654</v>
      </c>
      <c r="I31" s="581"/>
      <c r="J31" s="581"/>
      <c r="K31" s="581"/>
      <c r="L31" s="581"/>
      <c r="M31" s="581"/>
      <c r="N31" s="581"/>
      <c r="O31" s="581"/>
      <c r="P31" s="581"/>
      <c r="Q31" s="582"/>
    </row>
  </sheetData>
  <protectedRanges>
    <protectedRange password="E6F0" sqref="M2 O2" name="範囲1_1"/>
  </protectedRanges>
  <mergeCells count="37">
    <mergeCell ref="B26:E26"/>
    <mergeCell ref="H26:Q26"/>
    <mergeCell ref="L21:Q21"/>
    <mergeCell ref="B22:D24"/>
    <mergeCell ref="H22:P22"/>
    <mergeCell ref="L23:Q23"/>
    <mergeCell ref="B19:E19"/>
    <mergeCell ref="B20:E20"/>
    <mergeCell ref="B21:E21"/>
    <mergeCell ref="B25:E25"/>
    <mergeCell ref="H23:J23"/>
    <mergeCell ref="H21:J21"/>
    <mergeCell ref="H20:Q20"/>
    <mergeCell ref="H19:L19"/>
    <mergeCell ref="H25:P25"/>
    <mergeCell ref="H24:P24"/>
    <mergeCell ref="B18:E18"/>
    <mergeCell ref="H17:P17"/>
    <mergeCell ref="F5:H5"/>
    <mergeCell ref="J5:P5"/>
    <mergeCell ref="F6:H6"/>
    <mergeCell ref="F7:H7"/>
    <mergeCell ref="J6:P6"/>
    <mergeCell ref="F8:H8"/>
    <mergeCell ref="J8:P8"/>
    <mergeCell ref="A10:Q10"/>
    <mergeCell ref="A11:Q11"/>
    <mergeCell ref="A15:Q15"/>
    <mergeCell ref="H18:J18"/>
    <mergeCell ref="B17:E17"/>
    <mergeCell ref="J7:P7"/>
    <mergeCell ref="B29:E29"/>
    <mergeCell ref="H29:P29"/>
    <mergeCell ref="B30:E30"/>
    <mergeCell ref="H30:Q30"/>
    <mergeCell ref="B31:E31"/>
    <mergeCell ref="H31:Q31"/>
  </mergeCells>
  <phoneticPr fontId="1"/>
  <hyperlinks>
    <hyperlink ref="H31" r:id="rId1" xr:uid="{73186AF5-C89D-4BEE-AAB1-B2C3E6FE0067}"/>
  </hyperlinks>
  <pageMargins left="0.86614173228346458" right="0.39370078740157483" top="0.98425196850393704" bottom="0.62992125984251968"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x14ac:dyDescent="0.15"/>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x14ac:dyDescent="0.2">
      <c r="B1" t="s">
        <v>555</v>
      </c>
    </row>
    <row r="2" spans="2:8" ht="13.5" customHeight="1" thickBot="1" x14ac:dyDescent="0.2">
      <c r="B2" s="234"/>
      <c r="C2" s="235" t="s">
        <v>147</v>
      </c>
      <c r="D2" s="224" t="s">
        <v>148</v>
      </c>
      <c r="E2" s="221"/>
    </row>
    <row r="3" spans="2:8" ht="13.5" customHeight="1" x14ac:dyDescent="0.15">
      <c r="B3" s="683" t="s">
        <v>195</v>
      </c>
      <c r="C3" s="236">
        <v>1</v>
      </c>
      <c r="D3" s="222" t="s">
        <v>149</v>
      </c>
      <c r="E3" s="41"/>
      <c r="G3" s="48" t="str">
        <f>IF(基本情報!G18="","",IF(基本情報!G18&gt;=6,"再度入力数値を確認して下さい。",LOOKUP(基本情報!G18,C3:C7,D3:D7)))</f>
        <v/>
      </c>
    </row>
    <row r="4" spans="2:8" ht="13.5" customHeight="1" x14ac:dyDescent="0.15">
      <c r="B4" s="683"/>
      <c r="C4" s="237">
        <v>2</v>
      </c>
      <c r="D4" s="165" t="s">
        <v>150</v>
      </c>
      <c r="E4" s="42"/>
    </row>
    <row r="5" spans="2:8" ht="13.5" customHeight="1" x14ac:dyDescent="0.15">
      <c r="B5" s="683"/>
      <c r="C5" s="238">
        <v>3</v>
      </c>
      <c r="D5" s="166" t="s">
        <v>151</v>
      </c>
      <c r="E5" s="43"/>
    </row>
    <row r="6" spans="2:8" ht="13.5" customHeight="1" x14ac:dyDescent="0.15">
      <c r="B6" s="683"/>
      <c r="C6" s="238">
        <v>4</v>
      </c>
      <c r="D6" s="166" t="s">
        <v>152</v>
      </c>
      <c r="E6" s="43"/>
    </row>
    <row r="7" spans="2:8" ht="13.5" customHeight="1" thickBot="1" x14ac:dyDescent="0.2">
      <c r="B7" s="684"/>
      <c r="C7" s="239">
        <v>5</v>
      </c>
      <c r="D7" s="167" t="s">
        <v>153</v>
      </c>
      <c r="E7" s="43"/>
    </row>
    <row r="8" spans="2:8" ht="13.5" customHeight="1" x14ac:dyDescent="0.15">
      <c r="B8" s="44" t="s">
        <v>515</v>
      </c>
      <c r="D8" s="44"/>
      <c r="E8" s="44"/>
    </row>
    <row r="9" spans="2:8" ht="13.5" customHeight="1" thickBot="1" x14ac:dyDescent="0.2">
      <c r="C9" s="2"/>
      <c r="D9" s="2"/>
      <c r="E9" s="2"/>
    </row>
    <row r="10" spans="2:8" ht="13.5" customHeight="1" thickBot="1" x14ac:dyDescent="0.2">
      <c r="B10" s="234"/>
      <c r="C10" s="230" t="s">
        <v>147</v>
      </c>
      <c r="D10" s="228" t="s">
        <v>154</v>
      </c>
      <c r="E10" s="229" t="s">
        <v>155</v>
      </c>
    </row>
    <row r="11" spans="2:8" ht="13.5" customHeight="1" x14ac:dyDescent="0.15">
      <c r="B11" s="685" t="s">
        <v>196</v>
      </c>
      <c r="C11" s="231">
        <v>1</v>
      </c>
      <c r="D11" s="226" t="s">
        <v>156</v>
      </c>
      <c r="E11" s="227" t="s">
        <v>156</v>
      </c>
      <c r="G11" s="47" t="str">
        <f>IF(基本情報!G19="","",IF(基本情報!G19&gt;=25,"再度入力数値を確認して下さい。",LOOKUP(基本情報!G19,C11:C34,D11:D34)))</f>
        <v/>
      </c>
      <c r="H11" s="47" t="str">
        <f>IF(基本情報!G19="","",IF(基本情報!G19&gt;=25,"再度入力数値を確認して下さい。",LOOKUP(基本情報!G19,C11:C34,E11:E34)))</f>
        <v/>
      </c>
    </row>
    <row r="12" spans="2:8" ht="13.5" customHeight="1" x14ac:dyDescent="0.15">
      <c r="B12" s="683"/>
      <c r="C12" s="232">
        <v>2</v>
      </c>
      <c r="D12" s="173" t="s">
        <v>157</v>
      </c>
      <c r="E12" s="169" t="s">
        <v>158</v>
      </c>
    </row>
    <row r="13" spans="2:8" ht="13.5" customHeight="1" x14ac:dyDescent="0.15">
      <c r="B13" s="683"/>
      <c r="C13" s="232">
        <v>3</v>
      </c>
      <c r="D13" s="173" t="s">
        <v>159</v>
      </c>
      <c r="E13" s="170" t="s">
        <v>160</v>
      </c>
    </row>
    <row r="14" spans="2:8" ht="13.5" customHeight="1" x14ac:dyDescent="0.15">
      <c r="B14" s="683"/>
      <c r="C14" s="232">
        <v>4</v>
      </c>
      <c r="D14" s="173" t="s">
        <v>161</v>
      </c>
      <c r="E14" s="170" t="s">
        <v>160</v>
      </c>
    </row>
    <row r="15" spans="2:8" ht="13.5" customHeight="1" x14ac:dyDescent="0.15">
      <c r="B15" s="683"/>
      <c r="C15" s="232">
        <v>5</v>
      </c>
      <c r="D15" s="173" t="s">
        <v>162</v>
      </c>
      <c r="E15" s="170" t="s">
        <v>160</v>
      </c>
    </row>
    <row r="16" spans="2:8" ht="13.5" customHeight="1" x14ac:dyDescent="0.15">
      <c r="B16" s="683"/>
      <c r="C16" s="232">
        <v>6</v>
      </c>
      <c r="D16" s="173" t="s">
        <v>163</v>
      </c>
      <c r="E16" s="170" t="s">
        <v>160</v>
      </c>
    </row>
    <row r="17" spans="2:5" ht="13.5" customHeight="1" x14ac:dyDescent="0.15">
      <c r="B17" s="683"/>
      <c r="C17" s="232">
        <v>7</v>
      </c>
      <c r="D17" s="173" t="s">
        <v>164</v>
      </c>
      <c r="E17" s="169" t="s">
        <v>165</v>
      </c>
    </row>
    <row r="18" spans="2:5" ht="13.5" customHeight="1" x14ac:dyDescent="0.15">
      <c r="B18" s="683"/>
      <c r="C18" s="232">
        <v>8</v>
      </c>
      <c r="D18" s="173" t="s">
        <v>166</v>
      </c>
      <c r="E18" s="169" t="s">
        <v>167</v>
      </c>
    </row>
    <row r="19" spans="2:5" ht="13.5" customHeight="1" x14ac:dyDescent="0.15">
      <c r="B19" s="683"/>
      <c r="C19" s="232">
        <v>9</v>
      </c>
      <c r="D19" s="173" t="s">
        <v>168</v>
      </c>
      <c r="E19" s="169" t="s">
        <v>169</v>
      </c>
    </row>
    <row r="20" spans="2:5" ht="13.5" customHeight="1" x14ac:dyDescent="0.15">
      <c r="B20" s="683"/>
      <c r="C20" s="232">
        <v>10</v>
      </c>
      <c r="D20" s="173" t="s">
        <v>170</v>
      </c>
      <c r="E20" s="169" t="s">
        <v>171</v>
      </c>
    </row>
    <row r="21" spans="2:5" ht="13.5" customHeight="1" x14ac:dyDescent="0.15">
      <c r="B21" s="683"/>
      <c r="C21" s="232">
        <v>11</v>
      </c>
      <c r="D21" s="173" t="s">
        <v>172</v>
      </c>
      <c r="E21" s="170" t="s">
        <v>173</v>
      </c>
    </row>
    <row r="22" spans="2:5" ht="13.5" customHeight="1" x14ac:dyDescent="0.15">
      <c r="B22" s="683"/>
      <c r="C22" s="232">
        <v>12</v>
      </c>
      <c r="D22" s="173" t="s">
        <v>174</v>
      </c>
      <c r="E22" s="170" t="s">
        <v>173</v>
      </c>
    </row>
    <row r="23" spans="2:5" ht="13.5" customHeight="1" x14ac:dyDescent="0.15">
      <c r="B23" s="683"/>
      <c r="C23" s="232">
        <v>13</v>
      </c>
      <c r="D23" s="173" t="s">
        <v>175</v>
      </c>
      <c r="E23" s="170" t="s">
        <v>173</v>
      </c>
    </row>
    <row r="24" spans="2:5" ht="13.5" customHeight="1" x14ac:dyDescent="0.15">
      <c r="B24" s="683"/>
      <c r="C24" s="232">
        <v>14</v>
      </c>
      <c r="D24" s="173" t="s">
        <v>176</v>
      </c>
      <c r="E24" s="170" t="s">
        <v>173</v>
      </c>
    </row>
    <row r="25" spans="2:5" ht="13.5" customHeight="1" x14ac:dyDescent="0.15">
      <c r="B25" s="683"/>
      <c r="C25" s="232">
        <v>15</v>
      </c>
      <c r="D25" s="173" t="s">
        <v>177</v>
      </c>
      <c r="E25" s="169" t="s">
        <v>178</v>
      </c>
    </row>
    <row r="26" spans="2:5" ht="13.5" customHeight="1" x14ac:dyDescent="0.15">
      <c r="B26" s="683"/>
      <c r="C26" s="232">
        <v>16</v>
      </c>
      <c r="D26" s="173" t="s">
        <v>179</v>
      </c>
      <c r="E26" s="169" t="s">
        <v>180</v>
      </c>
    </row>
    <row r="27" spans="2:5" ht="13.5" customHeight="1" x14ac:dyDescent="0.15">
      <c r="B27" s="683"/>
      <c r="C27" s="232">
        <v>17</v>
      </c>
      <c r="D27" s="173" t="s">
        <v>181</v>
      </c>
      <c r="E27" s="169" t="s">
        <v>182</v>
      </c>
    </row>
    <row r="28" spans="2:5" ht="13.5" customHeight="1" x14ac:dyDescent="0.15">
      <c r="B28" s="683"/>
      <c r="C28" s="232">
        <v>18</v>
      </c>
      <c r="D28" s="173" t="s">
        <v>183</v>
      </c>
      <c r="E28" s="169" t="s">
        <v>184</v>
      </c>
    </row>
    <row r="29" spans="2:5" ht="13.5" customHeight="1" x14ac:dyDescent="0.15">
      <c r="B29" s="683"/>
      <c r="C29" s="232">
        <v>19</v>
      </c>
      <c r="D29" s="173" t="s">
        <v>185</v>
      </c>
      <c r="E29" s="169" t="s">
        <v>185</v>
      </c>
    </row>
    <row r="30" spans="2:5" ht="13.5" customHeight="1" x14ac:dyDescent="0.15">
      <c r="B30" s="683"/>
      <c r="C30" s="232">
        <v>20</v>
      </c>
      <c r="D30" s="173" t="s">
        <v>242</v>
      </c>
      <c r="E30" s="169" t="s">
        <v>186</v>
      </c>
    </row>
    <row r="31" spans="2:5" ht="13.5" customHeight="1" x14ac:dyDescent="0.15">
      <c r="B31" s="683"/>
      <c r="C31" s="232">
        <v>21</v>
      </c>
      <c r="D31" s="173" t="s">
        <v>243</v>
      </c>
      <c r="E31" s="169" t="s">
        <v>187</v>
      </c>
    </row>
    <row r="32" spans="2:5" ht="13.5" customHeight="1" x14ac:dyDescent="0.15">
      <c r="B32" s="683"/>
      <c r="C32" s="232">
        <v>22</v>
      </c>
      <c r="D32" s="173" t="s">
        <v>188</v>
      </c>
      <c r="E32" s="169" t="s">
        <v>144</v>
      </c>
    </row>
    <row r="33" spans="2:7" ht="13.5" customHeight="1" x14ac:dyDescent="0.15">
      <c r="B33" s="683"/>
      <c r="C33" s="232">
        <v>23</v>
      </c>
      <c r="D33" s="173" t="s">
        <v>189</v>
      </c>
      <c r="E33" s="169" t="s">
        <v>189</v>
      </c>
    </row>
    <row r="34" spans="2:7" ht="13.5" customHeight="1" thickBot="1" x14ac:dyDescent="0.2">
      <c r="B34" s="684"/>
      <c r="C34" s="233">
        <v>24</v>
      </c>
      <c r="D34" s="174" t="s">
        <v>190</v>
      </c>
      <c r="E34" s="172" t="s">
        <v>191</v>
      </c>
    </row>
    <row r="35" spans="2:7" ht="13.5" customHeight="1" thickBot="1" x14ac:dyDescent="0.2"/>
    <row r="36" spans="2:7" ht="13.5" customHeight="1" thickBot="1" x14ac:dyDescent="0.2">
      <c r="B36" s="234"/>
      <c r="C36" s="230" t="s">
        <v>147</v>
      </c>
      <c r="D36" s="224" t="s">
        <v>194</v>
      </c>
      <c r="G36" t="str">
        <f>IF(基本情報!G20="","",IF(基本情報!G20&gt;=7,"再度入力数値を確認して下さい。",LOOKUP(基本情報!G20,C37:C42,D37:D42)))</f>
        <v/>
      </c>
    </row>
    <row r="37" spans="2:7" ht="13.5" customHeight="1" x14ac:dyDescent="0.15">
      <c r="B37" s="686" t="s">
        <v>138</v>
      </c>
      <c r="C37" s="241">
        <v>1</v>
      </c>
      <c r="D37" s="240" t="s">
        <v>512</v>
      </c>
      <c r="E37" s="296"/>
    </row>
    <row r="38" spans="2:7" ht="13.5" customHeight="1" x14ac:dyDescent="0.15">
      <c r="B38" s="687"/>
      <c r="C38" s="242">
        <v>2</v>
      </c>
      <c r="D38" s="175" t="s">
        <v>145</v>
      </c>
      <c r="E38" s="296"/>
    </row>
    <row r="39" spans="2:7" ht="13.5" customHeight="1" x14ac:dyDescent="0.15">
      <c r="B39" s="687"/>
      <c r="C39" s="242">
        <v>3</v>
      </c>
      <c r="D39" s="175" t="s">
        <v>30</v>
      </c>
      <c r="E39" s="296"/>
    </row>
    <row r="40" spans="2:7" ht="13.5" customHeight="1" x14ac:dyDescent="0.15">
      <c r="B40" s="687"/>
      <c r="C40" s="242">
        <v>4</v>
      </c>
      <c r="D40" s="175" t="s">
        <v>214</v>
      </c>
      <c r="E40" s="296"/>
    </row>
    <row r="41" spans="2:7" ht="13.5" customHeight="1" x14ac:dyDescent="0.15">
      <c r="B41" s="687"/>
      <c r="C41" s="243">
        <v>5</v>
      </c>
      <c r="D41" s="220" t="s">
        <v>411</v>
      </c>
      <c r="E41" s="296"/>
    </row>
    <row r="42" spans="2:7" ht="13.5" customHeight="1" thickBot="1" x14ac:dyDescent="0.2">
      <c r="B42" s="688"/>
      <c r="C42" s="244">
        <v>6</v>
      </c>
      <c r="D42" s="176" t="s">
        <v>31</v>
      </c>
    </row>
    <row r="43" spans="2:7" ht="13.5" customHeight="1" x14ac:dyDescent="0.15">
      <c r="B43" s="44" t="s">
        <v>514</v>
      </c>
    </row>
    <row r="44" spans="2:7" ht="13.5" customHeight="1" thickBot="1" x14ac:dyDescent="0.2">
      <c r="C44" s="2"/>
      <c r="D44" s="2"/>
    </row>
    <row r="45" spans="2:7" ht="13.5" customHeight="1" thickBot="1" x14ac:dyDescent="0.2">
      <c r="B45" s="223"/>
      <c r="C45" s="230" t="s">
        <v>147</v>
      </c>
      <c r="D45" s="224" t="s">
        <v>194</v>
      </c>
      <c r="G45" s="47" t="str">
        <f>IF(基本情報!G21="","",IF(基本情報!G21&gt;=7,"再度入力数値を確認して下さい。",LOOKUP(基本情報!G21,C46:C51,D46:D51)))</f>
        <v/>
      </c>
    </row>
    <row r="46" spans="2:7" ht="13.5" customHeight="1" x14ac:dyDescent="0.15">
      <c r="B46" s="689" t="s">
        <v>413</v>
      </c>
      <c r="C46" s="225">
        <v>1</v>
      </c>
      <c r="D46" s="245" t="s">
        <v>139</v>
      </c>
      <c r="E46" s="314" t="s">
        <v>521</v>
      </c>
    </row>
    <row r="47" spans="2:7" ht="13.5" customHeight="1" x14ac:dyDescent="0.15">
      <c r="B47" s="690"/>
      <c r="C47" s="168">
        <v>2</v>
      </c>
      <c r="D47" s="177" t="s">
        <v>140</v>
      </c>
      <c r="E47" s="314" t="s">
        <v>522</v>
      </c>
    </row>
    <row r="48" spans="2:7" ht="13.5" customHeight="1" x14ac:dyDescent="0.15">
      <c r="B48" s="690"/>
      <c r="C48" s="168">
        <v>3</v>
      </c>
      <c r="D48" s="177" t="s">
        <v>141</v>
      </c>
      <c r="E48" s="314" t="s">
        <v>518</v>
      </c>
    </row>
    <row r="49" spans="2:5" ht="13.5" customHeight="1" x14ac:dyDescent="0.15">
      <c r="B49" s="690"/>
      <c r="C49" s="168">
        <v>4</v>
      </c>
      <c r="D49" s="177" t="s">
        <v>142</v>
      </c>
      <c r="E49" s="314" t="s">
        <v>523</v>
      </c>
    </row>
    <row r="50" spans="2:5" ht="13.5" customHeight="1" x14ac:dyDescent="0.15">
      <c r="B50" s="690"/>
      <c r="C50" s="168">
        <v>5</v>
      </c>
      <c r="D50" s="177" t="s">
        <v>143</v>
      </c>
      <c r="E50" s="314" t="s">
        <v>519</v>
      </c>
    </row>
    <row r="51" spans="2:5" ht="13.5" customHeight="1" thickBot="1" x14ac:dyDescent="0.2">
      <c r="B51" s="691"/>
      <c r="C51" s="171">
        <v>6</v>
      </c>
      <c r="D51" s="176" t="s">
        <v>144</v>
      </c>
      <c r="E51" s="314" t="s">
        <v>520</v>
      </c>
    </row>
    <row r="52" spans="2:5" ht="13.5" customHeight="1" x14ac:dyDescent="0.15">
      <c r="B52" s="44" t="s">
        <v>516</v>
      </c>
    </row>
    <row r="53" spans="2:5" ht="13.5" customHeight="1" x14ac:dyDescent="0.15">
      <c r="D53" s="297"/>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5"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x14ac:dyDescent="0.15"/>
  <cols>
    <col min="1" max="1" width="1.375" style="250" customWidth="1"/>
    <col min="2" max="2" width="3.625" style="250" customWidth="1"/>
    <col min="3" max="3" width="12.125" style="250" bestFit="1" customWidth="1"/>
    <col min="4" max="4" width="47.5" style="250" customWidth="1"/>
    <col min="5" max="5" width="31.125" style="250" customWidth="1"/>
    <col min="6" max="6" width="71.5" style="251" customWidth="1"/>
    <col min="7" max="16384" width="9" style="250"/>
  </cols>
  <sheetData>
    <row r="1" spans="2:8" ht="21.75" customHeight="1" x14ac:dyDescent="0.15">
      <c r="C1" s="1" t="s">
        <v>557</v>
      </c>
    </row>
    <row r="2" spans="2:8" ht="21.75" customHeight="1" x14ac:dyDescent="0.15">
      <c r="B2" s="252" t="s">
        <v>525</v>
      </c>
      <c r="C2" s="253" t="s">
        <v>414</v>
      </c>
      <c r="D2" s="253" t="s">
        <v>415</v>
      </c>
      <c r="E2" s="254" t="s">
        <v>416</v>
      </c>
      <c r="F2" s="254" t="s">
        <v>417</v>
      </c>
    </row>
    <row r="3" spans="2:8" ht="21.75" customHeight="1" x14ac:dyDescent="0.15">
      <c r="B3" s="699" t="s">
        <v>418</v>
      </c>
      <c r="C3" s="700"/>
      <c r="D3" s="694" t="s">
        <v>419</v>
      </c>
      <c r="E3" s="695"/>
      <c r="F3" s="696"/>
      <c r="H3" s="295"/>
    </row>
    <row r="4" spans="2:8" ht="21.75" customHeight="1" x14ac:dyDescent="0.15">
      <c r="B4" s="255">
        <v>1</v>
      </c>
      <c r="C4" s="256" t="s">
        <v>496</v>
      </c>
      <c r="D4" s="255" t="s">
        <v>420</v>
      </c>
      <c r="E4" s="255"/>
      <c r="F4" s="257" t="s">
        <v>421</v>
      </c>
      <c r="H4" s="295"/>
    </row>
    <row r="5" spans="2:8" ht="21.75" customHeight="1" x14ac:dyDescent="0.15">
      <c r="B5" s="258">
        <v>2</v>
      </c>
      <c r="C5" s="252" t="s">
        <v>422</v>
      </c>
      <c r="D5" s="252" t="s">
        <v>423</v>
      </c>
      <c r="E5" s="259"/>
      <c r="F5" s="260" t="s">
        <v>424</v>
      </c>
    </row>
    <row r="6" spans="2:8" ht="21.75" customHeight="1" x14ac:dyDescent="0.15">
      <c r="B6" s="252">
        <v>3</v>
      </c>
      <c r="C6" s="261" t="s">
        <v>425</v>
      </c>
      <c r="D6" s="252" t="s">
        <v>426</v>
      </c>
      <c r="E6" s="262"/>
      <c r="F6" s="58" t="s">
        <v>333</v>
      </c>
    </row>
    <row r="7" spans="2:8" ht="21.75" customHeight="1" x14ac:dyDescent="0.15">
      <c r="B7" s="258"/>
      <c r="C7" s="263"/>
      <c r="D7" s="258"/>
      <c r="E7" s="264" t="s">
        <v>427</v>
      </c>
      <c r="F7" s="704" t="s">
        <v>209</v>
      </c>
    </row>
    <row r="8" spans="2:8" ht="21.75" customHeight="1" x14ac:dyDescent="0.15">
      <c r="B8" s="258"/>
      <c r="C8" s="263"/>
      <c r="D8" s="258"/>
      <c r="E8" s="265" t="s">
        <v>428</v>
      </c>
      <c r="F8" s="705"/>
    </row>
    <row r="9" spans="2:8" ht="21.75" customHeight="1" x14ac:dyDescent="0.15">
      <c r="B9" s="258"/>
      <c r="C9" s="263"/>
      <c r="D9" s="258"/>
      <c r="E9" s="265" t="s">
        <v>429</v>
      </c>
      <c r="F9" s="705"/>
    </row>
    <row r="10" spans="2:8" ht="21.75" customHeight="1" x14ac:dyDescent="0.15">
      <c r="B10" s="258"/>
      <c r="C10" s="263"/>
      <c r="D10" s="258"/>
      <c r="E10" s="265" t="s">
        <v>553</v>
      </c>
      <c r="F10" s="705"/>
    </row>
    <row r="11" spans="2:8" ht="21.75" customHeight="1" x14ac:dyDescent="0.15">
      <c r="B11" s="258"/>
      <c r="C11" s="263"/>
      <c r="D11" s="258"/>
      <c r="E11" s="265" t="s">
        <v>430</v>
      </c>
      <c r="F11" s="705"/>
    </row>
    <row r="12" spans="2:8" ht="21.75" customHeight="1" x14ac:dyDescent="0.15">
      <c r="B12" s="258"/>
      <c r="C12" s="263"/>
      <c r="D12" s="258"/>
      <c r="E12" s="265" t="s">
        <v>431</v>
      </c>
      <c r="F12" s="705"/>
    </row>
    <row r="13" spans="2:8" ht="21.75" customHeight="1" x14ac:dyDescent="0.15">
      <c r="B13" s="258"/>
      <c r="C13" s="263"/>
      <c r="D13" s="258"/>
      <c r="E13" s="267" t="s">
        <v>432</v>
      </c>
      <c r="F13" s="706"/>
    </row>
    <row r="14" spans="2:8" ht="21.75" customHeight="1" x14ac:dyDescent="0.15">
      <c r="B14" s="258"/>
      <c r="C14" s="263"/>
      <c r="D14" s="258"/>
      <c r="E14" s="264" t="s">
        <v>433</v>
      </c>
      <c r="F14" s="701" t="s">
        <v>551</v>
      </c>
    </row>
    <row r="15" spans="2:8" ht="21.75" customHeight="1" x14ac:dyDescent="0.15">
      <c r="B15" s="258"/>
      <c r="C15" s="263"/>
      <c r="D15" s="258"/>
      <c r="E15" s="265" t="s">
        <v>434</v>
      </c>
      <c r="F15" s="702"/>
    </row>
    <row r="16" spans="2:8" ht="21.75" customHeight="1" x14ac:dyDescent="0.15">
      <c r="B16" s="258"/>
      <c r="C16" s="263"/>
      <c r="D16" s="258"/>
      <c r="E16" s="265" t="s">
        <v>435</v>
      </c>
      <c r="F16" s="702"/>
    </row>
    <row r="17" spans="2:6" ht="21.75" customHeight="1" x14ac:dyDescent="0.15">
      <c r="B17" s="258"/>
      <c r="C17" s="263"/>
      <c r="D17" s="258"/>
      <c r="E17" s="267" t="s">
        <v>436</v>
      </c>
      <c r="F17" s="703"/>
    </row>
    <row r="18" spans="2:6" ht="21.75" customHeight="1" x14ac:dyDescent="0.15">
      <c r="B18" s="258"/>
      <c r="C18" s="263"/>
      <c r="D18" s="258"/>
      <c r="E18" s="257" t="s">
        <v>437</v>
      </c>
      <c r="F18" s="323" t="s">
        <v>526</v>
      </c>
    </row>
    <row r="19" spans="2:6" ht="21.75" customHeight="1" x14ac:dyDescent="0.15">
      <c r="B19" s="258"/>
      <c r="C19" s="263"/>
      <c r="D19" s="258"/>
      <c r="E19" s="257" t="s">
        <v>438</v>
      </c>
      <c r="F19" s="257" t="s">
        <v>497</v>
      </c>
    </row>
    <row r="20" spans="2:6" ht="21.75" customHeight="1" x14ac:dyDescent="0.15">
      <c r="B20" s="258"/>
      <c r="C20" s="263"/>
      <c r="D20" s="258"/>
      <c r="E20" s="268"/>
      <c r="F20" s="324" t="s">
        <v>527</v>
      </c>
    </row>
    <row r="21" spans="2:6" ht="21.75" customHeight="1" x14ac:dyDescent="0.15">
      <c r="B21" s="258"/>
      <c r="C21" s="263"/>
      <c r="D21" s="258"/>
      <c r="E21" s="269" t="s">
        <v>439</v>
      </c>
      <c r="F21" s="266" t="s">
        <v>440</v>
      </c>
    </row>
    <row r="22" spans="2:6" ht="21.75" customHeight="1" x14ac:dyDescent="0.15">
      <c r="B22" s="270"/>
      <c r="C22" s="263"/>
      <c r="D22" s="258"/>
      <c r="E22" s="269"/>
      <c r="F22" s="282" t="s">
        <v>210</v>
      </c>
    </row>
    <row r="23" spans="2:6" ht="21.75" customHeight="1" x14ac:dyDescent="0.15">
      <c r="B23" s="258">
        <v>4</v>
      </c>
      <c r="C23" s="261" t="s">
        <v>441</v>
      </c>
      <c r="D23" s="252" t="s">
        <v>442</v>
      </c>
      <c r="E23" s="264" t="s">
        <v>443</v>
      </c>
      <c r="F23" s="264" t="s">
        <v>444</v>
      </c>
    </row>
    <row r="24" spans="2:6" ht="21.75" customHeight="1" x14ac:dyDescent="0.15">
      <c r="B24" s="258"/>
      <c r="C24" s="263"/>
      <c r="D24" s="258"/>
      <c r="E24" s="265" t="s">
        <v>445</v>
      </c>
      <c r="F24" s="265" t="s">
        <v>446</v>
      </c>
    </row>
    <row r="25" spans="2:6" ht="21.75" customHeight="1" x14ac:dyDescent="0.15">
      <c r="B25" s="258"/>
      <c r="C25" s="263"/>
      <c r="D25" s="258"/>
      <c r="E25" s="325" t="s">
        <v>211</v>
      </c>
      <c r="F25" s="265" t="s">
        <v>447</v>
      </c>
    </row>
    <row r="26" spans="2:6" ht="21.75" customHeight="1" x14ac:dyDescent="0.15">
      <c r="B26" s="258"/>
      <c r="C26" s="263"/>
      <c r="D26" s="258"/>
      <c r="E26" s="265" t="s">
        <v>448</v>
      </c>
      <c r="F26" s="265" t="s">
        <v>449</v>
      </c>
    </row>
    <row r="27" spans="2:6" ht="21.75" customHeight="1" x14ac:dyDescent="0.15">
      <c r="B27" s="258"/>
      <c r="C27" s="263"/>
      <c r="D27" s="258"/>
      <c r="E27" s="265" t="s">
        <v>450</v>
      </c>
      <c r="F27" s="265" t="s">
        <v>451</v>
      </c>
    </row>
    <row r="28" spans="2:6" ht="21.75" customHeight="1" x14ac:dyDescent="0.15">
      <c r="B28" s="258"/>
      <c r="C28" s="263"/>
      <c r="D28" s="258"/>
      <c r="E28" s="283" t="s">
        <v>452</v>
      </c>
      <c r="F28" s="283" t="s">
        <v>453</v>
      </c>
    </row>
    <row r="29" spans="2:6" ht="21.75" customHeight="1" x14ac:dyDescent="0.15">
      <c r="B29" s="270"/>
      <c r="C29" s="271"/>
      <c r="D29" s="270"/>
      <c r="E29" s="284" t="s">
        <v>329</v>
      </c>
      <c r="F29" s="285" t="s">
        <v>500</v>
      </c>
    </row>
    <row r="30" spans="2:6" ht="21.75" customHeight="1" x14ac:dyDescent="0.15">
      <c r="B30" s="258">
        <v>5</v>
      </c>
      <c r="C30" s="263" t="s">
        <v>454</v>
      </c>
      <c r="D30" s="258" t="s">
        <v>455</v>
      </c>
      <c r="E30" s="104" t="s">
        <v>528</v>
      </c>
      <c r="F30" s="282" t="s">
        <v>552</v>
      </c>
    </row>
    <row r="31" spans="2:6" ht="21.75" customHeight="1" x14ac:dyDescent="0.15">
      <c r="B31" s="258"/>
      <c r="C31" s="263"/>
      <c r="D31" s="258"/>
      <c r="E31" s="251"/>
      <c r="F31" s="266" t="s">
        <v>456</v>
      </c>
    </row>
    <row r="32" spans="2:6" ht="21.75" customHeight="1" x14ac:dyDescent="0.15">
      <c r="B32" s="270"/>
      <c r="C32" s="263"/>
      <c r="D32" s="258"/>
      <c r="E32" s="286" t="s">
        <v>457</v>
      </c>
      <c r="F32" s="40" t="s">
        <v>548</v>
      </c>
    </row>
    <row r="33" spans="2:6" ht="21.75" customHeight="1" x14ac:dyDescent="0.15">
      <c r="B33" s="258">
        <v>6</v>
      </c>
      <c r="C33" s="252" t="s">
        <v>458</v>
      </c>
      <c r="D33" s="252" t="s">
        <v>459</v>
      </c>
      <c r="E33" s="326" t="s">
        <v>529</v>
      </c>
      <c r="F33" s="697" t="s">
        <v>460</v>
      </c>
    </row>
    <row r="34" spans="2:6" ht="21.75" customHeight="1" x14ac:dyDescent="0.15">
      <c r="B34" s="258"/>
      <c r="C34" s="258"/>
      <c r="D34" s="258"/>
      <c r="E34" s="266"/>
      <c r="F34" s="698"/>
    </row>
    <row r="35" spans="2:6" ht="21.75" customHeight="1" x14ac:dyDescent="0.15">
      <c r="B35" s="258"/>
      <c r="C35" s="258"/>
      <c r="D35" s="258"/>
      <c r="E35" s="259" t="s">
        <v>461</v>
      </c>
      <c r="F35" s="249" t="s">
        <v>499</v>
      </c>
    </row>
    <row r="36" spans="2:6" ht="21.75" customHeight="1" x14ac:dyDescent="0.15">
      <c r="B36" s="258"/>
      <c r="C36" s="270"/>
      <c r="D36" s="270"/>
      <c r="E36" s="273"/>
      <c r="F36" s="268" t="s">
        <v>498</v>
      </c>
    </row>
    <row r="37" spans="2:6" ht="21.75" customHeight="1" x14ac:dyDescent="0.15">
      <c r="B37" s="252">
        <v>7</v>
      </c>
      <c r="C37" s="252" t="s">
        <v>462</v>
      </c>
      <c r="D37" s="327" t="s">
        <v>530</v>
      </c>
      <c r="E37" s="259" t="s">
        <v>463</v>
      </c>
      <c r="F37" s="257" t="s">
        <v>464</v>
      </c>
    </row>
    <row r="38" spans="2:6" ht="21.75" customHeight="1" x14ac:dyDescent="0.15">
      <c r="B38" s="258"/>
      <c r="C38" s="258"/>
      <c r="D38" s="258"/>
      <c r="E38" s="274"/>
      <c r="F38" s="49" t="s">
        <v>501</v>
      </c>
    </row>
    <row r="39" spans="2:6" ht="21.75" customHeight="1" x14ac:dyDescent="0.15">
      <c r="B39" s="258"/>
      <c r="C39" s="258"/>
      <c r="D39" s="258"/>
      <c r="E39" s="274"/>
      <c r="F39" s="49" t="s">
        <v>502</v>
      </c>
    </row>
    <row r="40" spans="2:6" ht="21.75" customHeight="1" x14ac:dyDescent="0.15">
      <c r="B40" s="270"/>
      <c r="C40" s="270"/>
      <c r="D40" s="270"/>
      <c r="E40" s="273"/>
      <c r="F40" s="268" t="s">
        <v>465</v>
      </c>
    </row>
    <row r="41" spans="2:6" ht="21.75" customHeight="1" x14ac:dyDescent="0.15">
      <c r="B41" s="252">
        <v>8</v>
      </c>
      <c r="C41" s="261" t="s">
        <v>466</v>
      </c>
      <c r="D41" s="252" t="s">
        <v>467</v>
      </c>
      <c r="E41" s="275" t="s">
        <v>468</v>
      </c>
      <c r="F41" s="264" t="s">
        <v>469</v>
      </c>
    </row>
    <row r="42" spans="2:6" ht="21.75" customHeight="1" x14ac:dyDescent="0.15">
      <c r="B42" s="258">
        <v>9</v>
      </c>
      <c r="C42" s="263" t="s">
        <v>470</v>
      </c>
      <c r="D42" s="258" t="s">
        <v>471</v>
      </c>
      <c r="E42" s="276" t="s">
        <v>472</v>
      </c>
      <c r="F42" s="265" t="s">
        <v>473</v>
      </c>
    </row>
    <row r="43" spans="2:6" ht="21.75" customHeight="1" x14ac:dyDescent="0.15">
      <c r="B43" s="258">
        <v>10</v>
      </c>
      <c r="C43" s="263" t="s">
        <v>474</v>
      </c>
      <c r="D43" s="258" t="s">
        <v>475</v>
      </c>
      <c r="E43" s="164" t="s">
        <v>531</v>
      </c>
      <c r="F43" s="265" t="s">
        <v>476</v>
      </c>
    </row>
    <row r="44" spans="2:6" ht="21.75" customHeight="1" x14ac:dyDescent="0.15">
      <c r="B44" s="258"/>
      <c r="C44" s="263"/>
      <c r="D44" s="258"/>
      <c r="E44" s="276" t="s">
        <v>477</v>
      </c>
      <c r="F44" s="265" t="s">
        <v>478</v>
      </c>
    </row>
    <row r="45" spans="2:6" ht="21.75" customHeight="1" x14ac:dyDescent="0.15">
      <c r="B45" s="258"/>
      <c r="C45" s="271"/>
      <c r="D45" s="270"/>
      <c r="E45" s="277" t="s">
        <v>479</v>
      </c>
      <c r="F45" s="267" t="s">
        <v>480</v>
      </c>
    </row>
    <row r="46" spans="2:6" ht="21.75" customHeight="1" x14ac:dyDescent="0.15">
      <c r="B46" s="252">
        <v>11</v>
      </c>
      <c r="C46" s="261" t="s">
        <v>481</v>
      </c>
      <c r="D46" s="252" t="s">
        <v>532</v>
      </c>
      <c r="E46" s="259"/>
      <c r="F46" s="287" t="s">
        <v>504</v>
      </c>
    </row>
    <row r="47" spans="2:6" ht="21.75" customHeight="1" x14ac:dyDescent="0.15">
      <c r="B47" s="258"/>
      <c r="C47" s="263"/>
      <c r="D47" s="258"/>
      <c r="E47" s="259" t="s">
        <v>482</v>
      </c>
      <c r="F47" s="252" t="s">
        <v>483</v>
      </c>
    </row>
    <row r="48" spans="2:6" ht="21.75" customHeight="1" x14ac:dyDescent="0.15">
      <c r="B48" s="258"/>
      <c r="C48" s="263"/>
      <c r="D48" s="258"/>
      <c r="E48" s="277" t="s">
        <v>484</v>
      </c>
      <c r="F48" s="328" t="s">
        <v>533</v>
      </c>
    </row>
    <row r="49" spans="2:6" ht="21.75" customHeight="1" x14ac:dyDescent="0.15">
      <c r="B49" s="255">
        <v>12</v>
      </c>
      <c r="C49" s="278" t="s">
        <v>485</v>
      </c>
      <c r="D49" s="255" t="s">
        <v>487</v>
      </c>
      <c r="E49" s="279"/>
      <c r="F49" s="262" t="s">
        <v>503</v>
      </c>
    </row>
    <row r="50" spans="2:6" ht="21.75" customHeight="1" x14ac:dyDescent="0.15">
      <c r="B50" s="255">
        <v>13</v>
      </c>
      <c r="C50" s="278" t="s">
        <v>485</v>
      </c>
      <c r="D50" s="255" t="s">
        <v>486</v>
      </c>
      <c r="E50" s="279"/>
      <c r="F50" s="262" t="s">
        <v>505</v>
      </c>
    </row>
    <row r="51" spans="2:6" ht="21.75" customHeight="1" x14ac:dyDescent="0.15">
      <c r="B51" s="252">
        <v>14</v>
      </c>
      <c r="C51" s="261" t="s">
        <v>485</v>
      </c>
      <c r="D51" s="252" t="s">
        <v>488</v>
      </c>
      <c r="E51" s="264" t="s">
        <v>427</v>
      </c>
      <c r="F51" s="257"/>
    </row>
    <row r="52" spans="2:6" ht="21.75" customHeight="1" x14ac:dyDescent="0.15">
      <c r="B52" s="258"/>
      <c r="C52" s="263"/>
      <c r="D52" s="258"/>
      <c r="E52" s="265" t="s">
        <v>428</v>
      </c>
      <c r="F52" s="266"/>
    </row>
    <row r="53" spans="2:6" ht="21.75" customHeight="1" x14ac:dyDescent="0.15">
      <c r="B53" s="258"/>
      <c r="C53" s="263"/>
      <c r="D53" s="258"/>
      <c r="E53" s="265" t="s">
        <v>429</v>
      </c>
      <c r="F53" s="266"/>
    </row>
    <row r="54" spans="2:6" ht="21.75" customHeight="1" x14ac:dyDescent="0.15">
      <c r="B54" s="258"/>
      <c r="C54" s="263"/>
      <c r="D54" s="258"/>
      <c r="E54" s="265" t="s">
        <v>553</v>
      </c>
      <c r="F54" s="49" t="s">
        <v>212</v>
      </c>
    </row>
    <row r="55" spans="2:6" ht="21.75" customHeight="1" x14ac:dyDescent="0.15">
      <c r="B55" s="258"/>
      <c r="C55" s="263"/>
      <c r="D55" s="258"/>
      <c r="E55" s="265" t="s">
        <v>489</v>
      </c>
      <c r="F55" s="282" t="s">
        <v>332</v>
      </c>
    </row>
    <row r="56" spans="2:6" ht="21.75" customHeight="1" x14ac:dyDescent="0.15">
      <c r="B56" s="258"/>
      <c r="C56" s="263"/>
      <c r="D56" s="258"/>
      <c r="E56" s="265" t="s">
        <v>430</v>
      </c>
      <c r="F56" s="266"/>
    </row>
    <row r="57" spans="2:6" ht="21.75" customHeight="1" x14ac:dyDescent="0.15">
      <c r="B57" s="258"/>
      <c r="C57" s="263"/>
      <c r="D57" s="258"/>
      <c r="E57" s="265" t="s">
        <v>431</v>
      </c>
      <c r="F57" s="266"/>
    </row>
    <row r="58" spans="2:6" ht="21.75" customHeight="1" x14ac:dyDescent="0.15">
      <c r="B58" s="270"/>
      <c r="C58" s="271"/>
      <c r="D58" s="270"/>
      <c r="E58" s="267" t="s">
        <v>432</v>
      </c>
      <c r="F58" s="268"/>
    </row>
    <row r="59" spans="2:6" ht="21.75" customHeight="1" x14ac:dyDescent="0.15">
      <c r="B59" s="252">
        <v>15</v>
      </c>
      <c r="C59" s="261" t="s">
        <v>485</v>
      </c>
      <c r="D59" s="252" t="s">
        <v>490</v>
      </c>
      <c r="E59" s="272"/>
      <c r="F59" s="257" t="s">
        <v>491</v>
      </c>
    </row>
    <row r="60" spans="2:6" ht="21.75" customHeight="1" x14ac:dyDescent="0.15">
      <c r="B60" s="270"/>
      <c r="C60" s="271"/>
      <c r="D60" s="270"/>
      <c r="E60" s="280"/>
      <c r="F60" s="324" t="s">
        <v>547</v>
      </c>
    </row>
    <row r="61" spans="2:6" ht="21.75" customHeight="1" x14ac:dyDescent="0.15">
      <c r="B61" s="252">
        <v>16</v>
      </c>
      <c r="C61" s="261" t="s">
        <v>485</v>
      </c>
      <c r="D61" s="252" t="s">
        <v>534</v>
      </c>
      <c r="E61" s="272"/>
      <c r="F61" s="257" t="s">
        <v>492</v>
      </c>
    </row>
    <row r="62" spans="2:6" ht="21.75" customHeight="1" x14ac:dyDescent="0.15">
      <c r="B62" s="270"/>
      <c r="C62" s="271"/>
      <c r="D62" s="270"/>
      <c r="E62" s="280"/>
      <c r="F62" s="268" t="s">
        <v>493</v>
      </c>
    </row>
    <row r="64" spans="2:6" ht="21.75" customHeight="1" x14ac:dyDescent="0.15">
      <c r="B64" s="288" t="s">
        <v>549</v>
      </c>
      <c r="C64" s="281"/>
      <c r="D64" s="281"/>
      <c r="E64" s="281"/>
      <c r="F64" s="281"/>
    </row>
    <row r="65" spans="2:6" ht="21.75" customHeight="1" x14ac:dyDescent="0.15">
      <c r="B65" s="281" t="s">
        <v>494</v>
      </c>
      <c r="C65" s="281"/>
      <c r="D65" s="281"/>
      <c r="E65" s="281"/>
      <c r="F65" s="281"/>
    </row>
    <row r="66" spans="2:6" ht="21.75" customHeight="1" x14ac:dyDescent="0.15">
      <c r="B66" s="692" t="s">
        <v>535</v>
      </c>
      <c r="C66" s="692"/>
      <c r="D66" s="692"/>
      <c r="E66" s="692"/>
      <c r="F66" s="692"/>
    </row>
    <row r="67" spans="2:6" ht="21.75" customHeight="1" x14ac:dyDescent="0.15">
      <c r="B67" s="281" t="s">
        <v>495</v>
      </c>
      <c r="C67" s="281"/>
      <c r="D67" s="281"/>
      <c r="E67" s="281"/>
      <c r="F67" s="281"/>
    </row>
    <row r="68" spans="2:6" ht="21.75" customHeight="1" x14ac:dyDescent="0.15">
      <c r="B68" s="693" t="s">
        <v>554</v>
      </c>
      <c r="C68" s="693"/>
      <c r="D68" s="693"/>
      <c r="E68" s="693"/>
      <c r="F68" s="693"/>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G49"/>
  <sheetViews>
    <sheetView view="pageBreakPreview" zoomScale="75" zoomScaleNormal="100" workbookViewId="0">
      <selection activeCell="E24" sqref="E24:Q24"/>
    </sheetView>
  </sheetViews>
  <sheetFormatPr defaultRowHeight="13.5" x14ac:dyDescent="0.1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x14ac:dyDescent="0.2">
      <c r="B1" s="337" t="s">
        <v>558</v>
      </c>
      <c r="C1" s="39"/>
    </row>
    <row r="2" spans="2:7" ht="27" customHeight="1" x14ac:dyDescent="0.15">
      <c r="B2" s="713" t="s">
        <v>65</v>
      </c>
      <c r="C2" s="713"/>
      <c r="D2" s="713"/>
      <c r="E2" s="713"/>
      <c r="F2" s="713"/>
      <c r="G2" s="713"/>
    </row>
    <row r="3" spans="2:7" ht="27" customHeight="1" x14ac:dyDescent="0.15">
      <c r="B3" s="714" t="s">
        <v>66</v>
      </c>
      <c r="C3" s="715"/>
      <c r="D3" s="715"/>
      <c r="E3" s="715"/>
      <c r="F3" s="715"/>
      <c r="G3" s="716"/>
    </row>
    <row r="4" spans="2:7" ht="63" customHeight="1" x14ac:dyDescent="0.15">
      <c r="B4" s="12"/>
      <c r="C4" s="720" t="s">
        <v>132</v>
      </c>
      <c r="D4" s="720"/>
      <c r="E4" s="13"/>
      <c r="F4" s="29" t="s">
        <v>536</v>
      </c>
      <c r="G4" s="14"/>
    </row>
    <row r="5" spans="2:7" ht="35.25" customHeight="1" x14ac:dyDescent="0.15">
      <c r="B5" s="12"/>
      <c r="C5" s="720" t="s">
        <v>131</v>
      </c>
      <c r="D5" s="720"/>
      <c r="E5" s="13"/>
      <c r="F5" s="29" t="s">
        <v>537</v>
      </c>
      <c r="G5" s="14"/>
    </row>
    <row r="6" spans="2:7" ht="14.25" customHeight="1" x14ac:dyDescent="0.15"/>
    <row r="7" spans="2:7" ht="27.75" customHeight="1" x14ac:dyDescent="0.15">
      <c r="B7" s="721" t="s">
        <v>538</v>
      </c>
      <c r="C7" s="721"/>
      <c r="D7" s="721"/>
      <c r="E7" s="721"/>
      <c r="F7" s="721"/>
      <c r="G7" s="721"/>
    </row>
    <row r="8" spans="2:7" ht="24.75" customHeight="1" x14ac:dyDescent="0.15">
      <c r="B8" s="722" t="s">
        <v>57</v>
      </c>
      <c r="C8" s="723"/>
      <c r="D8" s="723"/>
      <c r="E8" s="723"/>
      <c r="F8" s="36"/>
      <c r="G8" s="37"/>
    </row>
    <row r="9" spans="2:7" ht="30.75" customHeight="1" x14ac:dyDescent="0.15">
      <c r="B9" s="15"/>
      <c r="C9" s="717" t="s">
        <v>58</v>
      </c>
      <c r="D9" s="717"/>
      <c r="E9" s="16"/>
      <c r="F9" s="17" t="s">
        <v>104</v>
      </c>
      <c r="G9" s="18" t="s">
        <v>105</v>
      </c>
    </row>
    <row r="10" spans="2:7" ht="54.75" customHeight="1" x14ac:dyDescent="0.15">
      <c r="B10" s="3"/>
      <c r="C10" s="717" t="s">
        <v>116</v>
      </c>
      <c r="D10" s="717"/>
      <c r="E10" s="4"/>
      <c r="F10" s="30" t="s">
        <v>508</v>
      </c>
      <c r="G10" s="30"/>
    </row>
    <row r="11" spans="2:7" ht="42.75" customHeight="1" x14ac:dyDescent="0.15">
      <c r="B11" s="19"/>
      <c r="C11" s="719" t="s">
        <v>52</v>
      </c>
      <c r="D11" s="719"/>
      <c r="E11" s="20"/>
      <c r="F11" s="707" t="s">
        <v>507</v>
      </c>
      <c r="G11" s="710" t="s">
        <v>539</v>
      </c>
    </row>
    <row r="12" spans="2:7" ht="60.75" customHeight="1" x14ac:dyDescent="0.15">
      <c r="B12" s="19"/>
      <c r="C12" s="329"/>
      <c r="D12" s="330" t="s">
        <v>84</v>
      </c>
      <c r="E12" s="143"/>
      <c r="F12" s="708"/>
      <c r="G12" s="711"/>
    </row>
    <row r="13" spans="2:7" ht="60.75" customHeight="1" x14ac:dyDescent="0.15">
      <c r="B13" s="19"/>
      <c r="C13" s="331"/>
      <c r="D13" s="332" t="s">
        <v>85</v>
      </c>
      <c r="E13" s="144"/>
      <c r="F13" s="708"/>
      <c r="G13" s="711"/>
    </row>
    <row r="14" spans="2:7" ht="60.75" customHeight="1" x14ac:dyDescent="0.15">
      <c r="B14" s="24"/>
      <c r="C14" s="333"/>
      <c r="D14" s="334" t="s">
        <v>86</v>
      </c>
      <c r="E14" s="145"/>
      <c r="F14" s="709"/>
      <c r="G14" s="712"/>
    </row>
    <row r="15" spans="2:7" ht="30.75" customHeight="1" x14ac:dyDescent="0.15">
      <c r="B15" s="3"/>
      <c r="C15" s="717" t="s">
        <v>540</v>
      </c>
      <c r="D15" s="717"/>
      <c r="E15" s="4"/>
      <c r="F15" s="31" t="s">
        <v>112</v>
      </c>
      <c r="G15" s="32"/>
    </row>
    <row r="16" spans="2:7" ht="30.75" customHeight="1" x14ac:dyDescent="0.15">
      <c r="B16" s="3"/>
      <c r="C16" s="717" t="s">
        <v>541</v>
      </c>
      <c r="D16" s="717"/>
      <c r="E16" s="4"/>
      <c r="F16" s="30" t="s">
        <v>113</v>
      </c>
      <c r="G16" s="30" t="s">
        <v>115</v>
      </c>
    </row>
    <row r="17" spans="2:7" ht="30.75" customHeight="1" x14ac:dyDescent="0.15">
      <c r="B17" s="19"/>
      <c r="C17" s="719" t="s">
        <v>55</v>
      </c>
      <c r="D17" s="719"/>
      <c r="E17" s="6"/>
      <c r="F17" s="289"/>
      <c r="G17" s="290"/>
    </row>
    <row r="18" spans="2:7" ht="30.75" customHeight="1" x14ac:dyDescent="0.15">
      <c r="B18" s="19"/>
      <c r="C18" s="329"/>
      <c r="D18" s="330" t="s">
        <v>542</v>
      </c>
      <c r="E18" s="143"/>
      <c r="F18" s="146" t="s">
        <v>133</v>
      </c>
      <c r="G18" s="147"/>
    </row>
    <row r="19" spans="2:7" ht="30.75" customHeight="1" x14ac:dyDescent="0.15">
      <c r="B19" s="19"/>
      <c r="C19" s="331"/>
      <c r="D19" s="332" t="s">
        <v>88</v>
      </c>
      <c r="E19" s="144"/>
      <c r="F19" s="150" t="s">
        <v>134</v>
      </c>
      <c r="G19" s="151"/>
    </row>
    <row r="20" spans="2:7" ht="30.75" customHeight="1" x14ac:dyDescent="0.15">
      <c r="B20" s="19"/>
      <c r="C20" s="331"/>
      <c r="D20" s="332" t="s">
        <v>89</v>
      </c>
      <c r="E20" s="144"/>
      <c r="F20" s="150" t="s">
        <v>136</v>
      </c>
      <c r="G20" s="151" t="s">
        <v>334</v>
      </c>
    </row>
    <row r="21" spans="2:7" ht="30.75" customHeight="1" x14ac:dyDescent="0.15">
      <c r="B21" s="19"/>
      <c r="C21" s="333"/>
      <c r="D21" s="334" t="s">
        <v>90</v>
      </c>
      <c r="E21" s="145"/>
      <c r="F21" s="148" t="s">
        <v>135</v>
      </c>
      <c r="G21" s="149"/>
    </row>
    <row r="22" spans="2:7" ht="30.75" customHeight="1" x14ac:dyDescent="0.15">
      <c r="B22" s="21"/>
      <c r="C22" s="719" t="s">
        <v>91</v>
      </c>
      <c r="D22" s="719"/>
      <c r="E22" s="291"/>
      <c r="F22" s="289"/>
      <c r="G22" s="290"/>
    </row>
    <row r="23" spans="2:7" ht="30.75" customHeight="1" x14ac:dyDescent="0.15">
      <c r="B23" s="19"/>
      <c r="C23" s="329"/>
      <c r="D23" s="330" t="s">
        <v>543</v>
      </c>
      <c r="E23" s="143"/>
      <c r="F23" s="146" t="s">
        <v>111</v>
      </c>
      <c r="G23" s="147"/>
    </row>
    <row r="24" spans="2:7" ht="30.75" customHeight="1" x14ac:dyDescent="0.15">
      <c r="B24" s="19"/>
      <c r="C24" s="333"/>
      <c r="D24" s="334" t="s">
        <v>544</v>
      </c>
      <c r="E24" s="145"/>
      <c r="F24" s="148" t="s">
        <v>114</v>
      </c>
      <c r="G24" s="149"/>
    </row>
    <row r="25" spans="2:7" ht="30.75" customHeight="1" x14ac:dyDescent="0.15">
      <c r="B25" s="15"/>
      <c r="C25" s="717" t="s">
        <v>60</v>
      </c>
      <c r="D25" s="717"/>
      <c r="E25" s="4"/>
      <c r="F25" s="33" t="s">
        <v>506</v>
      </c>
      <c r="G25" s="32"/>
    </row>
    <row r="26" spans="2:7" ht="48" customHeight="1" x14ac:dyDescent="0.15">
      <c r="B26" s="27"/>
      <c r="C26" s="718" t="s">
        <v>545</v>
      </c>
      <c r="D26" s="718"/>
      <c r="E26" s="28"/>
      <c r="F26" s="34" t="s">
        <v>137</v>
      </c>
      <c r="G26" s="31"/>
    </row>
    <row r="27" spans="2:7" ht="30.75" customHeight="1" x14ac:dyDescent="0.15">
      <c r="B27" s="27"/>
      <c r="C27" s="718" t="s">
        <v>49</v>
      </c>
      <c r="D27" s="718"/>
      <c r="E27" s="292"/>
      <c r="F27" s="293"/>
      <c r="G27" s="35"/>
    </row>
    <row r="28" spans="2:7" ht="24.75" customHeight="1" x14ac:dyDescent="0.15">
      <c r="B28" s="722" t="s">
        <v>61</v>
      </c>
      <c r="C28" s="723"/>
      <c r="D28" s="723"/>
      <c r="E28" s="723"/>
      <c r="F28" s="36"/>
      <c r="G28" s="37"/>
    </row>
    <row r="29" spans="2:7" ht="27.75" customHeight="1" x14ac:dyDescent="0.15">
      <c r="B29" s="22"/>
      <c r="C29" s="25"/>
      <c r="D29" s="5" t="s">
        <v>58</v>
      </c>
      <c r="E29" s="16"/>
      <c r="F29" s="17" t="s">
        <v>104</v>
      </c>
      <c r="G29" s="18" t="s">
        <v>105</v>
      </c>
    </row>
    <row r="30" spans="2:7" ht="42" customHeight="1" x14ac:dyDescent="0.15">
      <c r="B30" s="21"/>
      <c r="C30" s="719" t="s">
        <v>62</v>
      </c>
      <c r="D30" s="719"/>
      <c r="E30" s="23"/>
      <c r="F30" s="707" t="s">
        <v>509</v>
      </c>
      <c r="G30" s="710" t="s">
        <v>539</v>
      </c>
    </row>
    <row r="31" spans="2:7" ht="42" customHeight="1" x14ac:dyDescent="0.15">
      <c r="B31" s="19"/>
      <c r="C31" s="329"/>
      <c r="D31" s="330" t="s">
        <v>84</v>
      </c>
      <c r="E31" s="143"/>
      <c r="F31" s="708"/>
      <c r="G31" s="711"/>
    </row>
    <row r="32" spans="2:7" ht="42" customHeight="1" x14ac:dyDescent="0.15">
      <c r="B32" s="19"/>
      <c r="C32" s="331"/>
      <c r="D32" s="332" t="s">
        <v>85</v>
      </c>
      <c r="E32" s="144"/>
      <c r="F32" s="708"/>
      <c r="G32" s="711"/>
    </row>
    <row r="33" spans="2:7" ht="42" customHeight="1" x14ac:dyDescent="0.15">
      <c r="B33" s="24"/>
      <c r="C33" s="333"/>
      <c r="D33" s="334" t="s">
        <v>86</v>
      </c>
      <c r="E33" s="145"/>
      <c r="F33" s="709"/>
      <c r="G33" s="712"/>
    </row>
    <row r="34" spans="2:7" ht="24.75" customHeight="1" x14ac:dyDescent="0.15">
      <c r="B34" s="722" t="s">
        <v>63</v>
      </c>
      <c r="C34" s="723"/>
      <c r="D34" s="723"/>
      <c r="E34" s="723"/>
      <c r="F34" s="36"/>
      <c r="G34" s="37"/>
    </row>
    <row r="35" spans="2:7" ht="27.75" customHeight="1" x14ac:dyDescent="0.15">
      <c r="B35" s="24"/>
      <c r="C35" s="26"/>
      <c r="D35" s="10" t="s">
        <v>58</v>
      </c>
      <c r="E35" s="23"/>
      <c r="F35" s="17" t="s">
        <v>104</v>
      </c>
      <c r="G35" s="18" t="s">
        <v>105</v>
      </c>
    </row>
    <row r="36" spans="2:7" ht="37.5" customHeight="1" x14ac:dyDescent="0.15">
      <c r="B36" s="19"/>
      <c r="C36" s="719" t="s">
        <v>64</v>
      </c>
      <c r="D36" s="719"/>
      <c r="E36" s="20"/>
      <c r="F36" s="707" t="s">
        <v>510</v>
      </c>
      <c r="G36" s="710" t="s">
        <v>539</v>
      </c>
    </row>
    <row r="37" spans="2:7" ht="37.5" customHeight="1" x14ac:dyDescent="0.15">
      <c r="B37" s="19"/>
      <c r="C37" s="329"/>
      <c r="D37" s="330" t="s">
        <v>84</v>
      </c>
      <c r="E37" s="143"/>
      <c r="F37" s="708"/>
      <c r="G37" s="711"/>
    </row>
    <row r="38" spans="2:7" ht="37.5" customHeight="1" x14ac:dyDescent="0.15">
      <c r="B38" s="19"/>
      <c r="C38" s="331"/>
      <c r="D38" s="332" t="s">
        <v>85</v>
      </c>
      <c r="E38" s="144"/>
      <c r="F38" s="708"/>
      <c r="G38" s="711"/>
    </row>
    <row r="39" spans="2:7" ht="37.5" customHeight="1" x14ac:dyDescent="0.15">
      <c r="B39" s="19"/>
      <c r="C39" s="333"/>
      <c r="D39" s="334" t="s">
        <v>86</v>
      </c>
      <c r="E39" s="145"/>
      <c r="F39" s="709"/>
      <c r="G39" s="712"/>
    </row>
    <row r="40" spans="2:7" ht="27.75" customHeight="1" x14ac:dyDescent="0.15">
      <c r="B40" s="21"/>
      <c r="C40" s="719" t="s">
        <v>59</v>
      </c>
      <c r="D40" s="719"/>
      <c r="E40" s="6"/>
      <c r="F40" s="289"/>
      <c r="G40" s="290"/>
    </row>
    <row r="41" spans="2:7" ht="30.75" customHeight="1" x14ac:dyDescent="0.15">
      <c r="B41" s="19"/>
      <c r="C41" s="329"/>
      <c r="D41" s="330" t="s">
        <v>542</v>
      </c>
      <c r="E41" s="143"/>
      <c r="F41" s="146" t="s">
        <v>133</v>
      </c>
      <c r="G41" s="147"/>
    </row>
    <row r="42" spans="2:7" ht="30.75" customHeight="1" x14ac:dyDescent="0.15">
      <c r="B42" s="19"/>
      <c r="C42" s="331"/>
      <c r="D42" s="332" t="s">
        <v>88</v>
      </c>
      <c r="E42" s="144"/>
      <c r="F42" s="150" t="s">
        <v>134</v>
      </c>
      <c r="G42" s="151"/>
    </row>
    <row r="43" spans="2:7" ht="30" customHeight="1" x14ac:dyDescent="0.15">
      <c r="B43" s="19"/>
      <c r="C43" s="331"/>
      <c r="D43" s="332" t="s">
        <v>89</v>
      </c>
      <c r="E43" s="144"/>
      <c r="F43" s="150" t="s">
        <v>136</v>
      </c>
      <c r="G43" s="151" t="s">
        <v>334</v>
      </c>
    </row>
    <row r="44" spans="2:7" ht="30" customHeight="1" x14ac:dyDescent="0.15">
      <c r="B44" s="24"/>
      <c r="C44" s="333"/>
      <c r="D44" s="334" t="s">
        <v>90</v>
      </c>
      <c r="E44" s="145"/>
      <c r="F44" s="148" t="s">
        <v>135</v>
      </c>
      <c r="G44" s="149"/>
    </row>
    <row r="45" spans="2:7" ht="27.75" customHeight="1" x14ac:dyDescent="0.15">
      <c r="B45" s="21"/>
      <c r="C45" s="719" t="s">
        <v>91</v>
      </c>
      <c r="D45" s="719"/>
      <c r="E45" s="291"/>
      <c r="F45" s="289"/>
      <c r="G45" s="290"/>
    </row>
    <row r="46" spans="2:7" ht="30.75" customHeight="1" x14ac:dyDescent="0.15">
      <c r="B46" s="19"/>
      <c r="C46" s="329"/>
      <c r="D46" s="330" t="s">
        <v>543</v>
      </c>
      <c r="E46" s="143"/>
      <c r="F46" s="146" t="s">
        <v>111</v>
      </c>
      <c r="G46" s="147"/>
    </row>
    <row r="47" spans="2:7" ht="30.75" customHeight="1" x14ac:dyDescent="0.15">
      <c r="B47" s="19"/>
      <c r="C47" s="333"/>
      <c r="D47" s="334" t="s">
        <v>544</v>
      </c>
      <c r="E47" s="145"/>
      <c r="F47" s="148" t="s">
        <v>206</v>
      </c>
      <c r="G47" s="149"/>
    </row>
    <row r="48" spans="2:7" ht="30.75" customHeight="1" x14ac:dyDescent="0.15">
      <c r="B48" s="15"/>
      <c r="C48" s="717" t="s">
        <v>60</v>
      </c>
      <c r="D48" s="717"/>
      <c r="E48" s="4"/>
      <c r="F48" s="33" t="s">
        <v>205</v>
      </c>
      <c r="G48" s="32"/>
    </row>
    <row r="49" spans="2:7" ht="46.5" customHeight="1" x14ac:dyDescent="0.15">
      <c r="B49" s="27"/>
      <c r="C49" s="718" t="s">
        <v>546</v>
      </c>
      <c r="D49" s="718"/>
      <c r="E49" s="28"/>
      <c r="F49" s="34" t="s">
        <v>137</v>
      </c>
      <c r="G49" s="30"/>
    </row>
  </sheetData>
  <mergeCells count="30">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F48"/>
  <sheetViews>
    <sheetView workbookViewId="0">
      <selection activeCell="E24" sqref="E24:Q24"/>
    </sheetView>
  </sheetViews>
  <sheetFormatPr defaultRowHeight="13.5" x14ac:dyDescent="0.15"/>
  <cols>
    <col min="1" max="1" width="3.625" customWidth="1"/>
    <col min="2" max="3" width="3" customWidth="1"/>
    <col min="4" max="4" width="78.25" customWidth="1"/>
  </cols>
  <sheetData>
    <row r="1" spans="2:6" ht="24" customHeight="1" x14ac:dyDescent="0.15">
      <c r="B1" s="302" t="s">
        <v>559</v>
      </c>
      <c r="C1" s="39"/>
      <c r="D1" s="39"/>
    </row>
    <row r="2" spans="2:6" ht="18" customHeight="1" x14ac:dyDescent="0.15">
      <c r="B2" s="39"/>
      <c r="C2" s="39"/>
      <c r="D2" s="39"/>
    </row>
    <row r="3" spans="2:6" ht="24" customHeight="1" x14ac:dyDescent="0.15">
      <c r="B3" s="298" t="s">
        <v>24</v>
      </c>
      <c r="C3" s="299">
        <v>1</v>
      </c>
      <c r="D3" s="300" t="s">
        <v>335</v>
      </c>
    </row>
    <row r="4" spans="2:6" ht="82.5" customHeight="1" x14ac:dyDescent="0.15">
      <c r="B4" s="7" t="s">
        <v>208</v>
      </c>
      <c r="C4" s="8">
        <v>1</v>
      </c>
      <c r="D4" s="52" t="s">
        <v>213</v>
      </c>
      <c r="F4" s="303"/>
    </row>
    <row r="5" spans="2:6" ht="17.25" customHeight="1" x14ac:dyDescent="0.15">
      <c r="B5" s="39"/>
      <c r="C5" s="39"/>
      <c r="D5" s="51"/>
    </row>
    <row r="6" spans="2:6" ht="24" customHeight="1" x14ac:dyDescent="0.15">
      <c r="B6" s="298" t="s">
        <v>24</v>
      </c>
      <c r="C6" s="299">
        <v>2</v>
      </c>
      <c r="D6" s="300" t="s">
        <v>0</v>
      </c>
    </row>
    <row r="7" spans="2:6" ht="32.25" customHeight="1" x14ac:dyDescent="0.15">
      <c r="B7" s="7" t="s">
        <v>208</v>
      </c>
      <c r="C7" s="8">
        <v>2</v>
      </c>
      <c r="D7" s="53" t="s">
        <v>1</v>
      </c>
    </row>
    <row r="8" spans="2:6" ht="17.25" customHeight="1" x14ac:dyDescent="0.15">
      <c r="B8" s="39"/>
      <c r="C8" s="39"/>
      <c r="D8" s="51"/>
    </row>
    <row r="9" spans="2:6" ht="32.25" customHeight="1" x14ac:dyDescent="0.15">
      <c r="B9" s="298" t="s">
        <v>24</v>
      </c>
      <c r="C9" s="299">
        <v>3</v>
      </c>
      <c r="D9" s="301" t="s">
        <v>2</v>
      </c>
    </row>
    <row r="10" spans="2:6" ht="59.25" customHeight="1" x14ac:dyDescent="0.15">
      <c r="B10" s="9" t="s">
        <v>208</v>
      </c>
      <c r="C10" s="50">
        <v>3</v>
      </c>
      <c r="D10" s="54" t="s">
        <v>3</v>
      </c>
    </row>
    <row r="11" spans="2:6" ht="17.25" customHeight="1" x14ac:dyDescent="0.15">
      <c r="B11" s="39"/>
      <c r="C11" s="39"/>
      <c r="D11" s="51"/>
    </row>
    <row r="12" spans="2:6" ht="24" customHeight="1" x14ac:dyDescent="0.15">
      <c r="B12" s="298" t="s">
        <v>24</v>
      </c>
      <c r="C12" s="299">
        <v>4</v>
      </c>
      <c r="D12" s="300" t="s">
        <v>4</v>
      </c>
    </row>
    <row r="13" spans="2:6" ht="32.25" customHeight="1" x14ac:dyDescent="0.15">
      <c r="B13" s="7" t="s">
        <v>208</v>
      </c>
      <c r="C13" s="8">
        <v>4</v>
      </c>
      <c r="D13" s="53" t="s">
        <v>5</v>
      </c>
    </row>
    <row r="14" spans="2:6" ht="17.25" customHeight="1" x14ac:dyDescent="0.15">
      <c r="B14" s="39"/>
      <c r="C14" s="39"/>
      <c r="D14" s="51"/>
    </row>
    <row r="15" spans="2:6" ht="32.25" customHeight="1" x14ac:dyDescent="0.15">
      <c r="B15" s="298" t="s">
        <v>24</v>
      </c>
      <c r="C15" s="299">
        <v>5</v>
      </c>
      <c r="D15" s="301" t="s">
        <v>6</v>
      </c>
    </row>
    <row r="16" spans="2:6" ht="32.25" customHeight="1" x14ac:dyDescent="0.15">
      <c r="B16" s="9" t="s">
        <v>208</v>
      </c>
      <c r="C16" s="50">
        <v>5</v>
      </c>
      <c r="D16" s="54" t="s">
        <v>7</v>
      </c>
    </row>
    <row r="17" spans="2:4" ht="17.25" customHeight="1" x14ac:dyDescent="0.15">
      <c r="B17" s="39"/>
      <c r="C17" s="39"/>
      <c r="D17" s="51"/>
    </row>
    <row r="18" spans="2:4" ht="32.25" customHeight="1" x14ac:dyDescent="0.15">
      <c r="B18" s="298" t="s">
        <v>24</v>
      </c>
      <c r="C18" s="299">
        <v>6</v>
      </c>
      <c r="D18" s="301" t="s">
        <v>8</v>
      </c>
    </row>
    <row r="19" spans="2:4" ht="64.5" customHeight="1" x14ac:dyDescent="0.15">
      <c r="B19" s="9" t="s">
        <v>208</v>
      </c>
      <c r="C19" s="50">
        <v>6</v>
      </c>
      <c r="D19" s="54" t="s">
        <v>9</v>
      </c>
    </row>
    <row r="20" spans="2:4" ht="17.25" customHeight="1" x14ac:dyDescent="0.15">
      <c r="B20" s="39"/>
      <c r="C20" s="39"/>
      <c r="D20" s="51"/>
    </row>
    <row r="21" spans="2:4" ht="32.25" customHeight="1" x14ac:dyDescent="0.15">
      <c r="B21" s="298" t="s">
        <v>24</v>
      </c>
      <c r="C21" s="299">
        <v>7</v>
      </c>
      <c r="D21" s="301" t="s">
        <v>10</v>
      </c>
    </row>
    <row r="22" spans="2:4" ht="60.75" customHeight="1" x14ac:dyDescent="0.15">
      <c r="B22" s="724" t="s">
        <v>208</v>
      </c>
      <c r="C22" s="726">
        <v>7</v>
      </c>
      <c r="D22" s="55" t="s">
        <v>207</v>
      </c>
    </row>
    <row r="23" spans="2:4" ht="60.75" customHeight="1" x14ac:dyDescent="0.15">
      <c r="B23" s="725"/>
      <c r="C23" s="727"/>
      <c r="D23" s="57" t="s">
        <v>28</v>
      </c>
    </row>
    <row r="24" spans="2:4" ht="18" customHeight="1" x14ac:dyDescent="0.15">
      <c r="B24" s="39"/>
      <c r="C24" s="39"/>
      <c r="D24" s="51"/>
    </row>
    <row r="25" spans="2:4" ht="47.25" customHeight="1" x14ac:dyDescent="0.15">
      <c r="B25" s="298" t="s">
        <v>24</v>
      </c>
      <c r="C25" s="299">
        <v>8</v>
      </c>
      <c r="D25" s="301" t="s">
        <v>11</v>
      </c>
    </row>
    <row r="26" spans="2:4" ht="75" customHeight="1" x14ac:dyDescent="0.15">
      <c r="B26" s="724" t="s">
        <v>208</v>
      </c>
      <c r="C26" s="726">
        <v>8</v>
      </c>
      <c r="D26" s="55" t="s">
        <v>25</v>
      </c>
    </row>
    <row r="27" spans="2:4" ht="80.25" customHeight="1" x14ac:dyDescent="0.15">
      <c r="B27" s="725"/>
      <c r="C27" s="727"/>
      <c r="D27" s="53" t="s">
        <v>26</v>
      </c>
    </row>
    <row r="28" spans="2:4" ht="18" customHeight="1" x14ac:dyDescent="0.15">
      <c r="B28" s="39"/>
      <c r="C28" s="39"/>
      <c r="D28" s="51"/>
    </row>
    <row r="29" spans="2:4" ht="31.5" customHeight="1" x14ac:dyDescent="0.15">
      <c r="B29" s="298" t="s">
        <v>24</v>
      </c>
      <c r="C29" s="299">
        <v>9</v>
      </c>
      <c r="D29" s="301" t="s">
        <v>12</v>
      </c>
    </row>
    <row r="30" spans="2:4" ht="45" customHeight="1" x14ac:dyDescent="0.15">
      <c r="B30" s="9" t="s">
        <v>208</v>
      </c>
      <c r="C30" s="50">
        <v>9</v>
      </c>
      <c r="D30" s="54" t="s">
        <v>13</v>
      </c>
    </row>
    <row r="31" spans="2:4" ht="18" customHeight="1" x14ac:dyDescent="0.15">
      <c r="B31" s="39"/>
      <c r="C31" s="39"/>
      <c r="D31" s="51"/>
    </row>
    <row r="32" spans="2:4" ht="30.75" customHeight="1" x14ac:dyDescent="0.15">
      <c r="B32" s="298" t="s">
        <v>24</v>
      </c>
      <c r="C32" s="299">
        <v>10</v>
      </c>
      <c r="D32" s="301" t="s">
        <v>14</v>
      </c>
    </row>
    <row r="33" spans="2:4" ht="59.25" customHeight="1" x14ac:dyDescent="0.15">
      <c r="B33" s="9" t="s">
        <v>208</v>
      </c>
      <c r="C33" s="50">
        <v>10</v>
      </c>
      <c r="D33" s="54" t="s">
        <v>15</v>
      </c>
    </row>
    <row r="34" spans="2:4" ht="18" customHeight="1" x14ac:dyDescent="0.15">
      <c r="B34" s="39"/>
      <c r="C34" s="39"/>
      <c r="D34" s="51"/>
    </row>
    <row r="35" spans="2:4" ht="30.75" customHeight="1" x14ac:dyDescent="0.15">
      <c r="B35" s="298" t="s">
        <v>24</v>
      </c>
      <c r="C35" s="299">
        <v>11</v>
      </c>
      <c r="D35" s="301" t="s">
        <v>16</v>
      </c>
    </row>
    <row r="36" spans="2:4" ht="45" customHeight="1" x14ac:dyDescent="0.15">
      <c r="B36" s="9" t="s">
        <v>208</v>
      </c>
      <c r="C36" s="50">
        <v>11</v>
      </c>
      <c r="D36" s="54" t="s">
        <v>17</v>
      </c>
    </row>
    <row r="37" spans="2:4" ht="18" customHeight="1" x14ac:dyDescent="0.15">
      <c r="B37" s="39"/>
      <c r="C37" s="39"/>
      <c r="D37" s="51"/>
    </row>
    <row r="38" spans="2:4" ht="30.75" customHeight="1" x14ac:dyDescent="0.15">
      <c r="B38" s="298" t="s">
        <v>24</v>
      </c>
      <c r="C38" s="299">
        <v>12</v>
      </c>
      <c r="D38" s="301" t="s">
        <v>27</v>
      </c>
    </row>
    <row r="39" spans="2:4" ht="19.5" customHeight="1" x14ac:dyDescent="0.15">
      <c r="B39" s="7" t="s">
        <v>208</v>
      </c>
      <c r="C39" s="8">
        <v>12</v>
      </c>
      <c r="D39" s="56" t="s">
        <v>18</v>
      </c>
    </row>
    <row r="40" spans="2:4" ht="18" customHeight="1" x14ac:dyDescent="0.15">
      <c r="B40" s="39"/>
      <c r="C40" s="39"/>
      <c r="D40" s="51"/>
    </row>
    <row r="41" spans="2:4" ht="31.5" customHeight="1" x14ac:dyDescent="0.15">
      <c r="B41" s="298" t="s">
        <v>24</v>
      </c>
      <c r="C41" s="299">
        <v>13</v>
      </c>
      <c r="D41" s="301" t="s">
        <v>19</v>
      </c>
    </row>
    <row r="42" spans="2:4" ht="30.75" customHeight="1" x14ac:dyDescent="0.15">
      <c r="B42" s="9" t="s">
        <v>208</v>
      </c>
      <c r="C42" s="50">
        <v>13</v>
      </c>
      <c r="D42" s="54" t="s">
        <v>20</v>
      </c>
    </row>
    <row r="43" spans="2:4" ht="18" customHeight="1" x14ac:dyDescent="0.15">
      <c r="B43" s="39"/>
      <c r="C43" s="39"/>
      <c r="D43" s="51"/>
    </row>
    <row r="44" spans="2:4" ht="21.75" customHeight="1" x14ac:dyDescent="0.15">
      <c r="B44" s="298" t="s">
        <v>24</v>
      </c>
      <c r="C44" s="299">
        <v>14</v>
      </c>
      <c r="D44" s="300" t="s">
        <v>21</v>
      </c>
    </row>
    <row r="45" spans="2:4" ht="32.25" customHeight="1" x14ac:dyDescent="0.15">
      <c r="B45" s="7" t="s">
        <v>208</v>
      </c>
      <c r="C45" s="8">
        <v>14</v>
      </c>
      <c r="D45" s="53" t="s">
        <v>22</v>
      </c>
    </row>
    <row r="46" spans="2:4" ht="14.25" x14ac:dyDescent="0.15">
      <c r="B46" s="39"/>
      <c r="C46" s="39"/>
      <c r="D46" s="51"/>
    </row>
    <row r="47" spans="2:4" ht="30.75" customHeight="1" x14ac:dyDescent="0.15">
      <c r="B47" s="298" t="s">
        <v>24</v>
      </c>
      <c r="C47" s="299">
        <v>15</v>
      </c>
      <c r="D47" s="301" t="s">
        <v>23</v>
      </c>
    </row>
    <row r="48" spans="2:4" ht="46.5" customHeight="1" x14ac:dyDescent="0.15">
      <c r="B48" s="9" t="s">
        <v>208</v>
      </c>
      <c r="C48" s="50">
        <v>15</v>
      </c>
      <c r="D48" s="54" t="s">
        <v>336</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x14ac:dyDescent="0.1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52" customFormat="1" x14ac:dyDescent="0.15">
      <c r="B1" s="153" t="s">
        <v>215</v>
      </c>
      <c r="C1" s="154" t="s">
        <v>47</v>
      </c>
      <c r="D1" s="155" t="s">
        <v>124</v>
      </c>
      <c r="E1" s="153" t="s">
        <v>217</v>
      </c>
      <c r="F1" s="154" t="s">
        <v>216</v>
      </c>
      <c r="G1" s="155" t="s">
        <v>68</v>
      </c>
      <c r="H1" s="153" t="s">
        <v>126</v>
      </c>
      <c r="I1" s="154" t="s">
        <v>127</v>
      </c>
      <c r="J1" s="155" t="s">
        <v>218</v>
      </c>
      <c r="K1" s="153" t="s">
        <v>128</v>
      </c>
      <c r="L1" s="154" t="s">
        <v>129</v>
      </c>
      <c r="M1" s="155" t="s">
        <v>218</v>
      </c>
    </row>
    <row r="2" spans="2:13" s="48" customFormat="1" x14ac:dyDescent="0.15">
      <c r="B2" s="156">
        <f>基本情報!G3</f>
        <v>0</v>
      </c>
      <c r="C2" s="157">
        <f>基本情報!G4</f>
        <v>0</v>
      </c>
      <c r="D2" s="159">
        <f>基本情報!G5</f>
        <v>0</v>
      </c>
      <c r="E2" s="156">
        <f>基本情報!G6</f>
        <v>0</v>
      </c>
      <c r="F2" s="157">
        <f>基本情報!G7</f>
        <v>0</v>
      </c>
      <c r="G2" s="159">
        <f>基本情報!G8</f>
        <v>0</v>
      </c>
      <c r="H2" s="156">
        <f>基本情報!G9</f>
        <v>0</v>
      </c>
      <c r="I2" s="157">
        <f>基本情報!G10</f>
        <v>0</v>
      </c>
      <c r="J2" s="158">
        <f>基本情報!G11</f>
        <v>0</v>
      </c>
      <c r="K2" s="156">
        <f>基本情報!G12</f>
        <v>0</v>
      </c>
      <c r="L2" s="157">
        <f>基本情報!G13</f>
        <v>0</v>
      </c>
      <c r="M2" s="158">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x14ac:dyDescent="0.15"/>
  <cols>
    <col min="1" max="1" width="2.5" style="66" customWidth="1"/>
    <col min="2" max="2" width="4.125" style="66" customWidth="1"/>
    <col min="3" max="3" width="15.625" style="66" customWidth="1"/>
    <col min="4" max="4" width="18.875" style="66" customWidth="1"/>
    <col min="5" max="5" width="8.75" style="66" customWidth="1"/>
    <col min="6" max="6" width="11" style="66" customWidth="1"/>
    <col min="7" max="7" width="9.875" style="66" customWidth="1"/>
    <col min="8" max="9" width="10.75" style="66" customWidth="1"/>
    <col min="10" max="10" width="8.625" style="66" bestFit="1" customWidth="1"/>
    <col min="11" max="12" width="11.5" style="66" customWidth="1"/>
    <col min="13" max="13" width="8.375" style="66" customWidth="1"/>
    <col min="14" max="14" width="9.5" style="66" customWidth="1"/>
    <col min="15" max="15" width="10.625" style="66" customWidth="1"/>
    <col min="16" max="16" width="11.375" style="66" customWidth="1"/>
    <col min="17" max="21" width="12.125" style="66" customWidth="1"/>
    <col min="22" max="22" width="14.625" style="66" customWidth="1"/>
    <col min="23" max="23" width="3.25" style="66" customWidth="1"/>
    <col min="24" max="24" width="3.375" style="66" bestFit="1" customWidth="1"/>
    <col min="25" max="16384" width="9" style="66"/>
  </cols>
  <sheetData>
    <row r="1" spans="1:24" ht="14.25" customHeight="1" x14ac:dyDescent="0.15">
      <c r="A1" s="66" t="s">
        <v>339</v>
      </c>
      <c r="V1" s="67" t="s">
        <v>244</v>
      </c>
    </row>
    <row r="2" spans="1:24" ht="14.25" customHeight="1" x14ac:dyDescent="0.15">
      <c r="Q2" s="728" t="s">
        <v>340</v>
      </c>
      <c r="R2" s="728"/>
      <c r="S2" s="728"/>
      <c r="T2" s="728"/>
      <c r="U2" s="728"/>
      <c r="V2" s="728"/>
    </row>
    <row r="3" spans="1:24" ht="15" customHeight="1" x14ac:dyDescent="0.15">
      <c r="A3" s="729" t="s">
        <v>220</v>
      </c>
      <c r="B3" s="730"/>
      <c r="C3" s="68"/>
      <c r="D3" s="69"/>
      <c r="E3" s="68"/>
      <c r="F3" s="197"/>
      <c r="G3" s="197"/>
      <c r="H3" s="197"/>
      <c r="I3" s="197"/>
      <c r="J3" s="735" t="s">
        <v>221</v>
      </c>
      <c r="K3" s="736"/>
      <c r="L3" s="736"/>
      <c r="M3" s="736"/>
      <c r="N3" s="736"/>
      <c r="O3" s="736"/>
      <c r="P3" s="737"/>
      <c r="Q3" s="197"/>
      <c r="R3" s="197"/>
      <c r="S3" s="197"/>
      <c r="T3" s="197"/>
      <c r="U3" s="197"/>
      <c r="V3" s="68"/>
    </row>
    <row r="4" spans="1:24" ht="15" customHeight="1" x14ac:dyDescent="0.15">
      <c r="A4" s="731"/>
      <c r="B4" s="732"/>
      <c r="C4" s="738" t="s">
        <v>222</v>
      </c>
      <c r="D4" s="739" t="s">
        <v>223</v>
      </c>
      <c r="E4" s="740" t="s">
        <v>224</v>
      </c>
      <c r="F4" s="742" t="s">
        <v>225</v>
      </c>
      <c r="G4" s="741" t="s">
        <v>341</v>
      </c>
      <c r="H4" s="742" t="s">
        <v>226</v>
      </c>
      <c r="I4" s="743" t="s">
        <v>342</v>
      </c>
      <c r="J4" s="738" t="s">
        <v>245</v>
      </c>
      <c r="K4" s="70" t="s">
        <v>246</v>
      </c>
      <c r="L4" s="71" t="s">
        <v>62</v>
      </c>
      <c r="M4" s="747" t="s">
        <v>247</v>
      </c>
      <c r="N4" s="748"/>
      <c r="O4" s="734"/>
      <c r="P4" s="749" t="s">
        <v>227</v>
      </c>
      <c r="Q4" s="738" t="s">
        <v>228</v>
      </c>
      <c r="R4" s="738" t="s">
        <v>229</v>
      </c>
      <c r="S4" s="738" t="s">
        <v>248</v>
      </c>
      <c r="T4" s="738" t="s">
        <v>343</v>
      </c>
      <c r="U4" s="738" t="s">
        <v>344</v>
      </c>
      <c r="V4" s="751" t="s">
        <v>249</v>
      </c>
    </row>
    <row r="5" spans="1:24" ht="15" customHeight="1" x14ac:dyDescent="0.15">
      <c r="A5" s="731"/>
      <c r="B5" s="732"/>
      <c r="C5" s="738"/>
      <c r="D5" s="739"/>
      <c r="E5" s="740"/>
      <c r="F5" s="742"/>
      <c r="G5" s="741"/>
      <c r="H5" s="742"/>
      <c r="I5" s="744"/>
      <c r="J5" s="738"/>
      <c r="K5" s="198" t="s">
        <v>230</v>
      </c>
      <c r="L5" s="198" t="s">
        <v>230</v>
      </c>
      <c r="M5" s="196" t="s">
        <v>231</v>
      </c>
      <c r="N5" s="196" t="s">
        <v>232</v>
      </c>
      <c r="O5" s="198" t="s">
        <v>230</v>
      </c>
      <c r="P5" s="750"/>
      <c r="Q5" s="738"/>
      <c r="R5" s="738"/>
      <c r="S5" s="738"/>
      <c r="T5" s="738"/>
      <c r="U5" s="738"/>
      <c r="V5" s="751"/>
    </row>
    <row r="6" spans="1:24" s="75" customFormat="1" ht="15" customHeight="1" x14ac:dyDescent="0.15">
      <c r="A6" s="733"/>
      <c r="B6" s="734"/>
      <c r="C6" s="72"/>
      <c r="D6" s="72"/>
      <c r="E6" s="72"/>
      <c r="F6" s="73" t="s">
        <v>233</v>
      </c>
      <c r="G6" s="73" t="s">
        <v>234</v>
      </c>
      <c r="H6" s="74" t="s">
        <v>235</v>
      </c>
      <c r="I6" s="73" t="s">
        <v>236</v>
      </c>
      <c r="J6" s="74"/>
      <c r="K6" s="74"/>
      <c r="L6" s="74"/>
      <c r="M6" s="74"/>
      <c r="N6" s="74"/>
      <c r="O6" s="74"/>
      <c r="P6" s="74" t="s">
        <v>345</v>
      </c>
      <c r="Q6" s="74" t="s">
        <v>237</v>
      </c>
      <c r="R6" s="74" t="s">
        <v>346</v>
      </c>
      <c r="S6" s="74" t="s">
        <v>347</v>
      </c>
      <c r="T6" s="74" t="s">
        <v>348</v>
      </c>
      <c r="U6" s="74" t="s">
        <v>349</v>
      </c>
      <c r="V6" s="74"/>
      <c r="X6" s="75" t="s">
        <v>517</v>
      </c>
    </row>
    <row r="7" spans="1:24" x14ac:dyDescent="0.15">
      <c r="A7" s="76"/>
      <c r="B7" s="77"/>
      <c r="C7" s="202"/>
      <c r="D7" s="78"/>
      <c r="E7" s="78"/>
      <c r="F7" s="79" t="s">
        <v>238</v>
      </c>
      <c r="G7" s="79" t="s">
        <v>238</v>
      </c>
      <c r="H7" s="79" t="s">
        <v>238</v>
      </c>
      <c r="I7" s="79" t="s">
        <v>238</v>
      </c>
      <c r="J7" s="79" t="s">
        <v>80</v>
      </c>
      <c r="K7" s="79" t="s">
        <v>238</v>
      </c>
      <c r="L7" s="79" t="s">
        <v>238</v>
      </c>
      <c r="M7" s="79" t="s">
        <v>239</v>
      </c>
      <c r="N7" s="79" t="s">
        <v>80</v>
      </c>
      <c r="O7" s="79" t="s">
        <v>240</v>
      </c>
      <c r="P7" s="79" t="s">
        <v>240</v>
      </c>
      <c r="Q7" s="79" t="s">
        <v>238</v>
      </c>
      <c r="R7" s="79" t="s">
        <v>238</v>
      </c>
      <c r="S7" s="79" t="s">
        <v>240</v>
      </c>
      <c r="T7" s="79" t="s">
        <v>238</v>
      </c>
      <c r="U7" s="79" t="s">
        <v>238</v>
      </c>
      <c r="V7" s="745" t="s">
        <v>350</v>
      </c>
    </row>
    <row r="8" spans="1:24" s="75" customFormat="1" ht="21" customHeight="1" x14ac:dyDescent="0.15">
      <c r="A8" s="305"/>
      <c r="B8" s="294"/>
      <c r="C8" s="306" t="e">
        <f>#REF!</f>
        <v>#REF!</v>
      </c>
      <c r="D8" s="304" t="e">
        <f>#REF!</f>
        <v>#REF!</v>
      </c>
      <c r="E8" s="307" t="e">
        <f>#REF!</f>
        <v>#REF!</v>
      </c>
      <c r="F8" s="308" t="e">
        <f>#REF!</f>
        <v>#REF!</v>
      </c>
      <c r="G8" s="308" t="e">
        <f>#REF!</f>
        <v>#REF!</v>
      </c>
      <c r="H8" s="309" t="e">
        <f>F8-G8</f>
        <v>#REF!</v>
      </c>
      <c r="I8" s="308" t="e">
        <f>#REF!</f>
        <v>#REF!</v>
      </c>
      <c r="J8" s="308" t="e">
        <f>#REF!</f>
        <v>#REF!</v>
      </c>
      <c r="K8" s="310" t="e">
        <f>#REF!</f>
        <v>#REF!</v>
      </c>
      <c r="L8" s="309" t="e">
        <f>ROUNDDOWN(IF(J8&gt;70,70,J8)/5,0)*215000</f>
        <v>#REF!</v>
      </c>
      <c r="M8" s="308" t="e">
        <f>#REF!</f>
        <v>#REF!</v>
      </c>
      <c r="N8" s="309" t="e">
        <f>IF(ROUNDDOWN(M8/40,0)&gt;30,30,ROUNDDOWN(M8/40,0))</f>
        <v>#REF!</v>
      </c>
      <c r="O8" s="309" t="e">
        <f>IF(N8&lt;1,0,IF((1&lt;=N8)*OR(N8&lt;=4),113000,IF((5&lt;=N8)*OR(N8&lt;=9),226000,IF((10&lt;=N8)*OR(N8&lt;=14),566000,IF((15&lt;=N8)*OR(N8&lt;=19),849000,1132000+(N8-20)*45000)))))</f>
        <v>#REF!</v>
      </c>
      <c r="P8" s="309" t="e">
        <f>K8+L8+O8</f>
        <v>#REF!</v>
      </c>
      <c r="Q8" s="309" t="e">
        <f>MIN(I8,P8)</f>
        <v>#REF!</v>
      </c>
      <c r="R8" s="311" t="e">
        <f>MIN(H8,Q8)</f>
        <v>#REF!</v>
      </c>
      <c r="S8" s="308" t="e">
        <f>ROUNDDOWN(R8/2*0.6963,-3)</f>
        <v>#REF!</v>
      </c>
      <c r="T8" s="309" t="e">
        <f>((MIN(H8,Q8))/2)</f>
        <v>#REF!</v>
      </c>
      <c r="U8" s="309" t="e">
        <f>ROUNDDOWN(T8,-3)</f>
        <v>#REF!</v>
      </c>
      <c r="V8" s="746"/>
      <c r="X8" s="313" t="e">
        <f>IF(S8=#REF!,"○","×")</f>
        <v>#REF!</v>
      </c>
    </row>
    <row r="9" spans="1:24" ht="21" customHeight="1" x14ac:dyDescent="0.15">
      <c r="C9" s="204"/>
      <c r="D9" s="204"/>
      <c r="E9" s="204"/>
      <c r="F9" s="75" t="s">
        <v>351</v>
      </c>
      <c r="H9" s="205"/>
      <c r="I9" s="205"/>
      <c r="J9" s="205"/>
      <c r="K9" s="205"/>
      <c r="L9" s="205"/>
      <c r="M9" s="205"/>
      <c r="N9" s="205"/>
      <c r="O9" s="205"/>
      <c r="P9" s="205"/>
      <c r="Q9" s="205"/>
      <c r="R9" s="205"/>
      <c r="S9" s="205"/>
      <c r="T9" s="205"/>
      <c r="U9" s="205"/>
    </row>
    <row r="10" spans="1:24" ht="15.75" customHeight="1" x14ac:dyDescent="0.15">
      <c r="D10" s="206"/>
      <c r="E10" s="206"/>
      <c r="F10" s="80" t="s">
        <v>352</v>
      </c>
    </row>
    <row r="11" spans="1:24" s="208" customFormat="1" ht="15.75" customHeight="1" x14ac:dyDescent="0.15">
      <c r="A11" s="66"/>
      <c r="B11" s="66"/>
      <c r="C11" s="312"/>
      <c r="D11" s="206"/>
      <c r="E11" s="206"/>
      <c r="F11" s="207" t="s">
        <v>353</v>
      </c>
      <c r="G11" s="66"/>
      <c r="H11" s="66"/>
      <c r="I11" s="66"/>
      <c r="J11" s="66"/>
      <c r="K11" s="66"/>
      <c r="L11" s="66"/>
      <c r="M11" s="66"/>
      <c r="N11" s="66"/>
      <c r="O11" s="66"/>
      <c r="P11" s="66"/>
      <c r="Q11" s="66"/>
      <c r="R11" s="66"/>
      <c r="S11" s="66"/>
      <c r="T11" s="66"/>
      <c r="U11" s="66"/>
      <c r="V11" s="66"/>
      <c r="W11" s="66"/>
    </row>
    <row r="12" spans="1:24" s="208" customFormat="1" ht="15.75" customHeight="1" x14ac:dyDescent="0.15">
      <c r="A12" s="66"/>
      <c r="B12" s="66"/>
      <c r="C12" s="312"/>
      <c r="D12" s="206"/>
      <c r="E12" s="206"/>
      <c r="F12" s="207" t="s">
        <v>354</v>
      </c>
      <c r="G12" s="66"/>
      <c r="H12" s="66"/>
      <c r="I12" s="66"/>
      <c r="J12" s="66"/>
      <c r="K12" s="66"/>
      <c r="L12" s="66"/>
      <c r="M12" s="66"/>
      <c r="N12" s="66"/>
      <c r="O12" s="66"/>
      <c r="P12" s="66"/>
      <c r="Q12" s="66"/>
      <c r="R12" s="66"/>
      <c r="S12" s="66"/>
      <c r="T12" s="66"/>
      <c r="U12" s="66"/>
      <c r="V12" s="66"/>
      <c r="W12" s="66"/>
    </row>
    <row r="13" spans="1:24" s="208" customFormat="1" ht="15.75" customHeight="1" x14ac:dyDescent="0.15">
      <c r="A13" s="66"/>
      <c r="B13" s="66"/>
      <c r="C13" s="66"/>
      <c r="D13" s="206"/>
      <c r="E13" s="206"/>
      <c r="F13" s="206" t="s">
        <v>355</v>
      </c>
      <c r="G13" s="66"/>
      <c r="H13" s="66"/>
      <c r="I13" s="66"/>
      <c r="J13" s="66"/>
      <c r="K13" s="66"/>
      <c r="L13" s="66"/>
      <c r="M13" s="66"/>
      <c r="N13" s="66"/>
      <c r="O13" s="66"/>
      <c r="P13" s="66"/>
      <c r="Q13" s="66"/>
      <c r="R13" s="66"/>
      <c r="S13" s="66"/>
      <c r="T13" s="66"/>
      <c r="U13" s="66"/>
      <c r="V13" s="66"/>
      <c r="W13" s="66"/>
    </row>
    <row r="14" spans="1:24" s="208" customFormat="1" ht="15.75" customHeight="1" x14ac:dyDescent="0.15">
      <c r="A14" s="66"/>
      <c r="B14" s="66"/>
      <c r="C14" s="66"/>
      <c r="D14" s="206"/>
      <c r="E14" s="206"/>
      <c r="F14" s="207" t="s">
        <v>356</v>
      </c>
      <c r="G14" s="66"/>
      <c r="H14" s="66"/>
      <c r="I14" s="66"/>
      <c r="J14" s="66"/>
      <c r="K14" s="66"/>
      <c r="L14" s="66"/>
      <c r="M14" s="66"/>
      <c r="N14" s="66"/>
      <c r="O14" s="66"/>
      <c r="P14" s="66"/>
      <c r="Q14" s="66"/>
      <c r="R14" s="66"/>
      <c r="S14" s="66"/>
      <c r="T14" s="66"/>
      <c r="U14" s="66"/>
      <c r="V14" s="66"/>
      <c r="W14" s="66"/>
    </row>
    <row r="15" spans="1:24" s="208" customFormat="1" ht="15.75" customHeight="1" x14ac:dyDescent="0.15">
      <c r="A15" s="66"/>
      <c r="B15" s="66"/>
      <c r="C15" s="66"/>
      <c r="D15" s="206"/>
      <c r="E15" s="206"/>
      <c r="F15" s="207" t="s">
        <v>357</v>
      </c>
      <c r="G15" s="66"/>
      <c r="H15" s="66"/>
      <c r="I15" s="66"/>
      <c r="J15" s="66"/>
      <c r="K15" s="66"/>
      <c r="L15" s="66"/>
      <c r="M15" s="66"/>
      <c r="N15" s="66"/>
      <c r="O15" s="66"/>
      <c r="P15" s="66"/>
      <c r="Q15" s="66"/>
      <c r="R15" s="66"/>
      <c r="S15" s="66"/>
      <c r="T15" s="66"/>
      <c r="U15" s="66"/>
      <c r="V15" s="66"/>
      <c r="W15" s="66"/>
    </row>
    <row r="16" spans="1:24" ht="15.75" customHeight="1" x14ac:dyDescent="0.15">
      <c r="D16" s="206"/>
      <c r="E16" s="206"/>
      <c r="F16" s="207" t="s">
        <v>358</v>
      </c>
    </row>
    <row r="17" spans="3:6" ht="15.75" customHeight="1" x14ac:dyDescent="0.15">
      <c r="D17" s="206"/>
      <c r="E17" s="206"/>
      <c r="F17" s="207" t="s">
        <v>359</v>
      </c>
    </row>
    <row r="18" spans="3:6" ht="15.75" customHeight="1" x14ac:dyDescent="0.15">
      <c r="C18" s="206"/>
      <c r="D18" s="206"/>
      <c r="E18" s="206"/>
      <c r="F18" s="207" t="s">
        <v>360</v>
      </c>
    </row>
    <row r="19" spans="3:6" ht="15.75" customHeight="1" x14ac:dyDescent="0.15">
      <c r="C19" s="206"/>
      <c r="F19" s="207" t="s">
        <v>361</v>
      </c>
    </row>
    <row r="20" spans="3:6" ht="15.75" customHeight="1" x14ac:dyDescent="0.15">
      <c r="C20" s="206"/>
      <c r="F20" s="207" t="s">
        <v>362</v>
      </c>
    </row>
    <row r="21" spans="3:6" ht="15.75" customHeight="1" x14ac:dyDescent="0.15">
      <c r="C21" s="206"/>
      <c r="F21" s="207" t="s">
        <v>363</v>
      </c>
    </row>
    <row r="23" spans="3:6" x14ac:dyDescent="0.15">
      <c r="D23" s="209" t="s">
        <v>149</v>
      </c>
      <c r="E23" s="203" t="s">
        <v>364</v>
      </c>
    </row>
    <row r="24" spans="3:6" x14ac:dyDescent="0.15">
      <c r="D24" s="209" t="s">
        <v>150</v>
      </c>
      <c r="E24" s="203" t="s">
        <v>365</v>
      </c>
    </row>
    <row r="25" spans="3:6" x14ac:dyDescent="0.15">
      <c r="D25" s="209" t="s">
        <v>151</v>
      </c>
      <c r="E25" s="203" t="s">
        <v>366</v>
      </c>
    </row>
    <row r="26" spans="3:6" x14ac:dyDescent="0.15">
      <c r="D26" s="209" t="s">
        <v>152</v>
      </c>
      <c r="E26" s="203" t="s">
        <v>367</v>
      </c>
    </row>
    <row r="27" spans="3:6" x14ac:dyDescent="0.15">
      <c r="D27" s="209" t="s">
        <v>153</v>
      </c>
      <c r="E27" s="203" t="s">
        <v>368</v>
      </c>
    </row>
    <row r="28" spans="3:6" x14ac:dyDescent="0.15">
      <c r="D28" s="75"/>
      <c r="E28" s="210" t="s">
        <v>369</v>
      </c>
    </row>
    <row r="29" spans="3:6" x14ac:dyDescent="0.15">
      <c r="E29" s="203" t="s">
        <v>370</v>
      </c>
    </row>
    <row r="30" spans="3:6" x14ac:dyDescent="0.15">
      <c r="E30" s="210" t="s">
        <v>371</v>
      </c>
    </row>
    <row r="31" spans="3:6" x14ac:dyDescent="0.15">
      <c r="E31" s="203" t="s">
        <v>372</v>
      </c>
    </row>
    <row r="32" spans="3:6" x14ac:dyDescent="0.15">
      <c r="E32" s="203" t="s">
        <v>373</v>
      </c>
    </row>
    <row r="33" spans="5:5" x14ac:dyDescent="0.15">
      <c r="E33" s="203" t="s">
        <v>374</v>
      </c>
    </row>
    <row r="34" spans="5:5" x14ac:dyDescent="0.15">
      <c r="E34" s="203" t="s">
        <v>375</v>
      </c>
    </row>
    <row r="35" spans="5:5" x14ac:dyDescent="0.15">
      <c r="E35" s="203" t="s">
        <v>376</v>
      </c>
    </row>
    <row r="36" spans="5:5" x14ac:dyDescent="0.15">
      <c r="E36" s="203" t="s">
        <v>377</v>
      </c>
    </row>
    <row r="37" spans="5:5" x14ac:dyDescent="0.15">
      <c r="E37" s="203" t="s">
        <v>378</v>
      </c>
    </row>
    <row r="38" spans="5:5" x14ac:dyDescent="0.15">
      <c r="E38" s="203" t="s">
        <v>379</v>
      </c>
    </row>
    <row r="39" spans="5:5" x14ac:dyDescent="0.15">
      <c r="E39" s="203" t="s">
        <v>380</v>
      </c>
    </row>
    <row r="40" spans="5:5" x14ac:dyDescent="0.15">
      <c r="E40" s="203" t="s">
        <v>381</v>
      </c>
    </row>
  </sheetData>
  <mergeCells count="20">
    <mergeCell ref="V7:V8"/>
    <mergeCell ref="J4:J5"/>
    <mergeCell ref="M4:O4"/>
    <mergeCell ref="P4:P5"/>
    <mergeCell ref="S4:S5"/>
    <mergeCell ref="V4:V5"/>
    <mergeCell ref="Q2:V2"/>
    <mergeCell ref="A3:B6"/>
    <mergeCell ref="J3:P3"/>
    <mergeCell ref="C4:C5"/>
    <mergeCell ref="D4:D5"/>
    <mergeCell ref="E4:E5"/>
    <mergeCell ref="G4:G5"/>
    <mergeCell ref="H4:H5"/>
    <mergeCell ref="I4:I5"/>
    <mergeCell ref="R4:R5"/>
    <mergeCell ref="F4:F5"/>
    <mergeCell ref="T4:T5"/>
    <mergeCell ref="U4:U5"/>
    <mergeCell ref="Q4:Q5"/>
  </mergeCells>
  <phoneticPr fontId="1"/>
  <dataValidations count="2">
    <dataValidation type="list" allowBlank="1" showInputMessage="1" showErrorMessage="1" sqref="C8" xr:uid="{00000000-0002-0000-0E00-000000000000}">
      <formula1>$D$23:$D$27</formula1>
    </dataValidation>
    <dataValidation type="list" allowBlank="1" showInputMessage="1" showErrorMessage="1" sqref="E8" xr:uid="{00000000-0002-0000-0E00-000001000000}">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x14ac:dyDescent="0.15"/>
  <cols>
    <col min="1" max="1" width="17.125" style="81" customWidth="1"/>
    <col min="2" max="2" width="12.75" style="81" customWidth="1"/>
    <col min="3" max="3" width="9.75" style="81" bestFit="1" customWidth="1"/>
    <col min="4" max="5" width="6.5" style="81" customWidth="1"/>
    <col min="6" max="10" width="6.75" style="81" customWidth="1"/>
    <col min="11" max="11" width="7.5" style="81" bestFit="1" customWidth="1"/>
    <col min="12" max="16" width="7.5" style="81" customWidth="1"/>
    <col min="17" max="17" width="8.25" style="81" customWidth="1"/>
    <col min="18" max="18" width="6.5" style="81" customWidth="1"/>
    <col min="19" max="24" width="5" style="81" bestFit="1" customWidth="1"/>
    <col min="25" max="26" width="7.25" style="81" customWidth="1"/>
    <col min="27" max="30" width="5.25" style="81" customWidth="1"/>
    <col min="31" max="32" width="4.5" style="81" customWidth="1"/>
    <col min="33" max="33" width="18.875" style="81" customWidth="1"/>
    <col min="34" max="34" width="14.25" style="81" customWidth="1"/>
    <col min="35" max="35" width="2.25" style="81" customWidth="1"/>
    <col min="36" max="36" width="9" style="81"/>
    <col min="37" max="37" width="8.75" style="81" customWidth="1"/>
    <col min="38" max="38" width="18.875" style="81" customWidth="1"/>
    <col min="39" max="39" width="3.75" style="81" bestFit="1" customWidth="1"/>
    <col min="40" max="40" width="30.375" style="81" customWidth="1"/>
    <col min="41" max="16384" width="9" style="81"/>
  </cols>
  <sheetData>
    <row r="1" spans="1:34" x14ac:dyDescent="0.15">
      <c r="A1" s="81" t="s">
        <v>250</v>
      </c>
    </row>
    <row r="2" spans="1:34" ht="17.25" customHeight="1" x14ac:dyDescent="0.15">
      <c r="A2" s="776" t="s">
        <v>251</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row>
    <row r="4" spans="1:34" x14ac:dyDescent="0.15">
      <c r="A4" s="81" t="s">
        <v>252</v>
      </c>
      <c r="AG4" s="82" t="s">
        <v>253</v>
      </c>
      <c r="AH4" s="83"/>
    </row>
    <row r="5" spans="1:34" ht="13.5" customHeight="1" x14ac:dyDescent="0.15">
      <c r="A5" s="777" t="s">
        <v>195</v>
      </c>
      <c r="B5" s="780" t="s">
        <v>254</v>
      </c>
      <c r="C5" s="783" t="s">
        <v>255</v>
      </c>
      <c r="D5" s="784" t="s">
        <v>71</v>
      </c>
      <c r="E5" s="783" t="s">
        <v>256</v>
      </c>
      <c r="F5" s="783" t="s">
        <v>257</v>
      </c>
      <c r="G5" s="787" t="s">
        <v>258</v>
      </c>
      <c r="H5" s="790" t="s">
        <v>259</v>
      </c>
      <c r="I5" s="787" t="s">
        <v>219</v>
      </c>
      <c r="J5" s="790" t="s">
        <v>259</v>
      </c>
      <c r="K5" s="783" t="s">
        <v>260</v>
      </c>
      <c r="L5" s="793" t="s">
        <v>261</v>
      </c>
      <c r="M5" s="793" t="s">
        <v>262</v>
      </c>
      <c r="N5" s="796" t="s">
        <v>263</v>
      </c>
      <c r="O5" s="770" t="s">
        <v>264</v>
      </c>
      <c r="P5" s="770" t="s">
        <v>265</v>
      </c>
      <c r="Q5" s="773" t="s">
        <v>266</v>
      </c>
      <c r="R5" s="773" t="s">
        <v>382</v>
      </c>
      <c r="S5" s="752" t="s">
        <v>72</v>
      </c>
      <c r="T5" s="753"/>
      <c r="U5" s="753"/>
      <c r="V5" s="753"/>
      <c r="W5" s="753"/>
      <c r="X5" s="754"/>
      <c r="Y5" s="767" t="s">
        <v>73</v>
      </c>
      <c r="Z5" s="767" t="s">
        <v>74</v>
      </c>
      <c r="AA5" s="752" t="s">
        <v>75</v>
      </c>
      <c r="AB5" s="753"/>
      <c r="AC5" s="753"/>
      <c r="AD5" s="753"/>
      <c r="AE5" s="753"/>
      <c r="AF5" s="753"/>
      <c r="AG5" s="754"/>
      <c r="AH5" s="755" t="s">
        <v>76</v>
      </c>
    </row>
    <row r="6" spans="1:34" ht="24" customHeight="1" x14ac:dyDescent="0.15">
      <c r="A6" s="778"/>
      <c r="B6" s="781"/>
      <c r="C6" s="765"/>
      <c r="D6" s="785"/>
      <c r="E6" s="765"/>
      <c r="F6" s="765"/>
      <c r="G6" s="788"/>
      <c r="H6" s="791"/>
      <c r="I6" s="788"/>
      <c r="J6" s="791"/>
      <c r="K6" s="781"/>
      <c r="L6" s="794"/>
      <c r="M6" s="794"/>
      <c r="N6" s="797"/>
      <c r="O6" s="771"/>
      <c r="P6" s="771"/>
      <c r="Q6" s="774"/>
      <c r="R6" s="774"/>
      <c r="S6" s="758" t="s">
        <v>267</v>
      </c>
      <c r="T6" s="759"/>
      <c r="U6" s="758" t="s">
        <v>268</v>
      </c>
      <c r="V6" s="759"/>
      <c r="W6" s="758" t="s">
        <v>269</v>
      </c>
      <c r="X6" s="759"/>
      <c r="Y6" s="768"/>
      <c r="Z6" s="768"/>
      <c r="AA6" s="760" t="s">
        <v>270</v>
      </c>
      <c r="AB6" s="761"/>
      <c r="AC6" s="761"/>
      <c r="AD6" s="762"/>
      <c r="AE6" s="763" t="s">
        <v>271</v>
      </c>
      <c r="AF6" s="763" t="s">
        <v>34</v>
      </c>
      <c r="AG6" s="765" t="s">
        <v>272</v>
      </c>
      <c r="AH6" s="756"/>
    </row>
    <row r="7" spans="1:34" ht="31.5" customHeight="1" x14ac:dyDescent="0.15">
      <c r="A7" s="779"/>
      <c r="B7" s="782"/>
      <c r="C7" s="766"/>
      <c r="D7" s="786"/>
      <c r="E7" s="766"/>
      <c r="F7" s="766"/>
      <c r="G7" s="789"/>
      <c r="H7" s="792"/>
      <c r="I7" s="789"/>
      <c r="J7" s="792"/>
      <c r="K7" s="782"/>
      <c r="L7" s="795"/>
      <c r="M7" s="795"/>
      <c r="N7" s="798"/>
      <c r="O7" s="772"/>
      <c r="P7" s="772"/>
      <c r="Q7" s="775"/>
      <c r="R7" s="775"/>
      <c r="S7" s="200" t="s">
        <v>77</v>
      </c>
      <c r="T7" s="200" t="s">
        <v>78</v>
      </c>
      <c r="U7" s="200" t="s">
        <v>77</v>
      </c>
      <c r="V7" s="200" t="s">
        <v>78</v>
      </c>
      <c r="W7" s="200" t="s">
        <v>77</v>
      </c>
      <c r="X7" s="200" t="s">
        <v>78</v>
      </c>
      <c r="Y7" s="769"/>
      <c r="Z7" s="769"/>
      <c r="AA7" s="84" t="s">
        <v>273</v>
      </c>
      <c r="AB7" s="85" t="s">
        <v>274</v>
      </c>
      <c r="AC7" s="85" t="s">
        <v>275</v>
      </c>
      <c r="AD7" s="85" t="s">
        <v>276</v>
      </c>
      <c r="AE7" s="764"/>
      <c r="AF7" s="764"/>
      <c r="AG7" s="766"/>
      <c r="AH7" s="757"/>
    </row>
    <row r="8" spans="1:34" ht="13.5" customHeight="1" x14ac:dyDescent="0.15">
      <c r="A8" s="199"/>
      <c r="B8" s="211"/>
      <c r="C8" s="211"/>
      <c r="D8" s="212" t="s">
        <v>79</v>
      </c>
      <c r="E8" s="212" t="s">
        <v>80</v>
      </c>
      <c r="F8" s="212" t="s">
        <v>80</v>
      </c>
      <c r="G8" s="213" t="s">
        <v>81</v>
      </c>
      <c r="H8" s="214" t="s">
        <v>81</v>
      </c>
      <c r="I8" s="215" t="s">
        <v>81</v>
      </c>
      <c r="J8" s="216" t="s">
        <v>81</v>
      </c>
      <c r="K8" s="216" t="s">
        <v>383</v>
      </c>
      <c r="L8" s="216" t="s">
        <v>383</v>
      </c>
      <c r="M8" s="216" t="s">
        <v>383</v>
      </c>
      <c r="N8" s="216" t="s">
        <v>383</v>
      </c>
      <c r="O8" s="216" t="s">
        <v>383</v>
      </c>
      <c r="P8" s="216" t="s">
        <v>383</v>
      </c>
      <c r="Q8" s="216"/>
      <c r="R8" s="216"/>
      <c r="S8" s="212" t="s">
        <v>80</v>
      </c>
      <c r="T8" s="212" t="s">
        <v>80</v>
      </c>
      <c r="U8" s="212" t="s">
        <v>80</v>
      </c>
      <c r="V8" s="86" t="s">
        <v>80</v>
      </c>
      <c r="W8" s="86" t="s">
        <v>80</v>
      </c>
      <c r="X8" s="86" t="s">
        <v>80</v>
      </c>
      <c r="Y8" s="212"/>
      <c r="Z8" s="86"/>
      <c r="AA8" s="86" t="s">
        <v>80</v>
      </c>
      <c r="AB8" s="87" t="s">
        <v>277</v>
      </c>
      <c r="AC8" s="87" t="s">
        <v>81</v>
      </c>
      <c r="AD8" s="87" t="s">
        <v>81</v>
      </c>
      <c r="AE8" s="87" t="s">
        <v>82</v>
      </c>
      <c r="AF8" s="212" t="s">
        <v>83</v>
      </c>
      <c r="AG8" s="212"/>
      <c r="AH8" s="201"/>
    </row>
    <row r="9" spans="1:34" ht="15.75" customHeight="1" x14ac:dyDescent="0.15">
      <c r="A9" s="217" t="e">
        <f>#REF!</f>
        <v>#REF!</v>
      </c>
      <c r="B9" s="217" t="e">
        <f>#REF!</f>
        <v>#REF!</v>
      </c>
      <c r="C9" s="217" t="e">
        <f>#REF!</f>
        <v>#REF!</v>
      </c>
      <c r="D9" s="315" t="e">
        <f>#REF!</f>
        <v>#REF!</v>
      </c>
      <c r="E9" s="315" t="e">
        <f>#REF!</f>
        <v>#REF!</v>
      </c>
      <c r="F9" s="315" t="e">
        <f>#REF!</f>
        <v>#REF!</v>
      </c>
      <c r="G9" s="316">
        <v>0</v>
      </c>
      <c r="H9" s="317">
        <v>0</v>
      </c>
      <c r="I9" s="316" t="e">
        <f>#REF!</f>
        <v>#REF!</v>
      </c>
      <c r="J9" s="318" t="e">
        <f>#REF!</f>
        <v>#REF!</v>
      </c>
      <c r="K9" s="319" t="e">
        <f>#REF!</f>
        <v>#REF!</v>
      </c>
      <c r="L9" s="319">
        <v>0</v>
      </c>
      <c r="M9" s="319" t="e">
        <f>#REF!</f>
        <v>#REF!</v>
      </c>
      <c r="N9" s="319" t="e">
        <f>#REF!</f>
        <v>#REF!</v>
      </c>
      <c r="O9" s="319">
        <v>0</v>
      </c>
      <c r="P9" s="319" t="e">
        <f>#REF!</f>
        <v>#REF!</v>
      </c>
      <c r="Q9" s="320" t="str">
        <f>IF(基本情報!G21="","",VLOOKUP(基本情報!G21,別添１!C46:E51,3,FALSE))</f>
        <v/>
      </c>
      <c r="R9" s="320" t="e">
        <f>#REF!</f>
        <v>#REF!</v>
      </c>
      <c r="S9" s="315" t="e">
        <f>#REF!</f>
        <v>#REF!</v>
      </c>
      <c r="T9" s="315" t="e">
        <f>#REF!</f>
        <v>#REF!</v>
      </c>
      <c r="U9" s="315" t="e">
        <f>#REF!</f>
        <v>#REF!</v>
      </c>
      <c r="V9" s="315" t="e">
        <f>#REF!</f>
        <v>#REF!</v>
      </c>
      <c r="W9" s="315" t="e">
        <f>#REF!</f>
        <v>#REF!</v>
      </c>
      <c r="X9" s="315" t="e">
        <f>#REF!</f>
        <v>#REF!</v>
      </c>
      <c r="Y9" s="321" t="e">
        <f>#REF!</f>
        <v>#REF!</v>
      </c>
      <c r="Z9" s="218" t="e">
        <f>#REF!</f>
        <v>#REF!</v>
      </c>
      <c r="AA9" s="315" t="e">
        <f>SUM(AB9:AD9)</f>
        <v>#REF!</v>
      </c>
      <c r="AB9" s="315" t="e">
        <f>#REF!</f>
        <v>#REF!</v>
      </c>
      <c r="AC9" s="315">
        <v>0</v>
      </c>
      <c r="AD9" s="315" t="e">
        <f>#REF!</f>
        <v>#REF!</v>
      </c>
      <c r="AE9" s="315" t="e">
        <f>#REF!</f>
        <v>#REF!</v>
      </c>
      <c r="AF9" s="318" t="e">
        <f>#REF!</f>
        <v>#REF!</v>
      </c>
      <c r="AG9" s="318" t="e">
        <f>#REF!</f>
        <v>#REF!</v>
      </c>
      <c r="AH9" s="217" t="e">
        <f>IF(#REF!="","",#REF!)</f>
        <v>#REF!</v>
      </c>
    </row>
    <row r="10" spans="1:34" x14ac:dyDescent="0.15">
      <c r="A10" s="80" t="s">
        <v>384</v>
      </c>
    </row>
    <row r="11" spans="1:34" x14ac:dyDescent="0.15">
      <c r="A11" s="80" t="s">
        <v>385</v>
      </c>
    </row>
    <row r="12" spans="1:34" x14ac:dyDescent="0.15">
      <c r="A12" s="80" t="s">
        <v>386</v>
      </c>
      <c r="Y12" s="322"/>
    </row>
    <row r="13" spans="1:34" s="91" customFormat="1" x14ac:dyDescent="0.15">
      <c r="A13" s="80" t="s">
        <v>387</v>
      </c>
      <c r="B13" s="81"/>
      <c r="C13" s="81"/>
      <c r="D13" s="81"/>
      <c r="E13" s="81"/>
      <c r="F13" s="81"/>
      <c r="G13" s="81"/>
      <c r="H13" s="81"/>
      <c r="I13" s="81"/>
      <c r="J13" s="81"/>
      <c r="K13" s="81"/>
      <c r="L13" s="81"/>
      <c r="M13" s="81"/>
      <c r="N13" s="81"/>
      <c r="O13" s="81"/>
      <c r="P13" s="81"/>
      <c r="Q13" s="81"/>
      <c r="R13" s="81"/>
      <c r="S13" s="81"/>
      <c r="T13" s="81"/>
      <c r="U13" s="81"/>
      <c r="V13" s="81"/>
      <c r="W13" s="81"/>
      <c r="X13" s="81"/>
      <c r="Y13" s="322"/>
      <c r="Z13" s="81"/>
      <c r="AA13" s="81"/>
      <c r="AB13" s="81"/>
      <c r="AC13" s="81"/>
      <c r="AD13" s="81"/>
      <c r="AE13" s="81"/>
      <c r="AF13" s="81"/>
      <c r="AG13" s="81"/>
      <c r="AH13" s="81"/>
    </row>
    <row r="14" spans="1:34" s="91" customFormat="1" x14ac:dyDescent="0.15">
      <c r="A14" s="80" t="s">
        <v>388</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row>
    <row r="15" spans="1:34" s="91" customFormat="1" x14ac:dyDescent="0.15">
      <c r="A15" s="80" t="s">
        <v>389</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s="91" customFormat="1" x14ac:dyDescent="0.15">
      <c r="A16" s="80" t="s">
        <v>390</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8" x14ac:dyDescent="0.15">
      <c r="A17" s="80" t="s">
        <v>391</v>
      </c>
    </row>
    <row r="18" spans="1:38" s="80" customFormat="1" x14ac:dyDescent="0.15">
      <c r="A18" s="44" t="s">
        <v>392</v>
      </c>
      <c r="AK18" s="81"/>
      <c r="AL18" s="81"/>
    </row>
    <row r="19" spans="1:38" s="80" customFormat="1" x14ac:dyDescent="0.15">
      <c r="A19" s="44"/>
      <c r="B19" s="80" t="s">
        <v>393</v>
      </c>
      <c r="AK19" s="81"/>
      <c r="AL19" s="81"/>
    </row>
    <row r="20" spans="1:38" s="80" customFormat="1" x14ac:dyDescent="0.15">
      <c r="A20" s="44"/>
      <c r="B20" s="80" t="s">
        <v>394</v>
      </c>
      <c r="AK20" s="81"/>
    </row>
    <row r="21" spans="1:38" s="80" customFormat="1" x14ac:dyDescent="0.15">
      <c r="A21" s="44" t="s">
        <v>395</v>
      </c>
      <c r="AK21" s="81"/>
    </row>
    <row r="22" spans="1:38" s="80" customFormat="1" x14ac:dyDescent="0.15">
      <c r="A22" s="44" t="s">
        <v>396</v>
      </c>
      <c r="AK22" s="81"/>
    </row>
    <row r="23" spans="1:38" s="80" customFormat="1" x14ac:dyDescent="0.15">
      <c r="B23" s="44" t="s">
        <v>397</v>
      </c>
      <c r="AK23" s="81"/>
    </row>
    <row r="24" spans="1:38" s="80" customFormat="1" x14ac:dyDescent="0.15">
      <c r="B24" s="44" t="s">
        <v>398</v>
      </c>
      <c r="AK24" s="81"/>
    </row>
    <row r="25" spans="1:38" s="80" customFormat="1" x14ac:dyDescent="0.15">
      <c r="A25" s="80" t="s">
        <v>399</v>
      </c>
      <c r="AK25" s="81"/>
    </row>
    <row r="26" spans="1:38" s="80" customFormat="1" x14ac:dyDescent="0.15">
      <c r="A26" s="80" t="s">
        <v>400</v>
      </c>
      <c r="G26" s="219"/>
      <c r="AK26" s="81"/>
    </row>
    <row r="27" spans="1:38" s="80" customFormat="1" x14ac:dyDescent="0.15">
      <c r="A27" s="80" t="s">
        <v>401</v>
      </c>
      <c r="AK27" s="81"/>
    </row>
    <row r="28" spans="1:38" s="80" customFormat="1" x14ac:dyDescent="0.15">
      <c r="A28" s="80" t="s">
        <v>402</v>
      </c>
      <c r="AK28" s="81"/>
    </row>
    <row r="29" spans="1:38" s="80" customFormat="1" x14ac:dyDescent="0.15">
      <c r="A29" s="80" t="s">
        <v>403</v>
      </c>
      <c r="AK29" s="81"/>
    </row>
    <row r="30" spans="1:38" s="80" customFormat="1" ht="11.25" x14ac:dyDescent="0.15">
      <c r="A30" s="80" t="s">
        <v>404</v>
      </c>
    </row>
    <row r="31" spans="1:38" s="80" customFormat="1" ht="11.25" x14ac:dyDescent="0.15"/>
    <row r="32" spans="1:38" s="80" customFormat="1" ht="11.25" x14ac:dyDescent="0.15"/>
    <row r="33" spans="28:38" s="80" customFormat="1" x14ac:dyDescent="0.15">
      <c r="AB33" s="92" t="s">
        <v>149</v>
      </c>
      <c r="AC33" s="92" t="s">
        <v>278</v>
      </c>
      <c r="AD33" s="93" t="s">
        <v>279</v>
      </c>
      <c r="AE33" s="94" t="s">
        <v>280</v>
      </c>
      <c r="AF33" s="95" t="s">
        <v>281</v>
      </c>
      <c r="AG33" s="92" t="s">
        <v>139</v>
      </c>
    </row>
    <row r="34" spans="28:38" x14ac:dyDescent="0.15">
      <c r="AB34" s="92" t="s">
        <v>150</v>
      </c>
      <c r="AC34" s="92" t="s">
        <v>282</v>
      </c>
      <c r="AD34" s="93" t="s">
        <v>405</v>
      </c>
      <c r="AE34" s="94" t="s">
        <v>406</v>
      </c>
      <c r="AF34" s="95" t="s">
        <v>283</v>
      </c>
      <c r="AG34" s="92" t="s">
        <v>140</v>
      </c>
      <c r="AK34" s="80"/>
      <c r="AL34" s="80"/>
    </row>
    <row r="35" spans="28:38" x14ac:dyDescent="0.15">
      <c r="AB35" s="92" t="s">
        <v>151</v>
      </c>
      <c r="AC35" s="92" t="s">
        <v>284</v>
      </c>
      <c r="AD35" s="93" t="s">
        <v>407</v>
      </c>
      <c r="AE35" s="94" t="s">
        <v>408</v>
      </c>
      <c r="AF35" s="96"/>
      <c r="AG35" s="92" t="s">
        <v>141</v>
      </c>
      <c r="AK35" s="80"/>
    </row>
    <row r="36" spans="28:38" x14ac:dyDescent="0.15">
      <c r="AB36" s="92" t="s">
        <v>152</v>
      </c>
      <c r="AC36" s="92" t="s">
        <v>165</v>
      </c>
      <c r="AD36" s="93" t="s">
        <v>409</v>
      </c>
      <c r="AE36" s="94" t="s">
        <v>192</v>
      </c>
      <c r="AG36" s="92" t="s">
        <v>142</v>
      </c>
      <c r="AK36" s="80"/>
    </row>
    <row r="37" spans="28:38" x14ac:dyDescent="0.15">
      <c r="AB37" s="92" t="s">
        <v>153</v>
      </c>
      <c r="AC37" s="92" t="s">
        <v>285</v>
      </c>
      <c r="AD37" s="93" t="s">
        <v>410</v>
      </c>
      <c r="AE37" s="94" t="s">
        <v>193</v>
      </c>
      <c r="AG37" s="92" t="s">
        <v>143</v>
      </c>
      <c r="AK37" s="80"/>
    </row>
    <row r="38" spans="28:38" x14ac:dyDescent="0.15">
      <c r="AC38" s="90" t="s">
        <v>286</v>
      </c>
      <c r="AD38" s="88"/>
      <c r="AE38" s="94" t="s">
        <v>144</v>
      </c>
      <c r="AG38" s="92" t="s">
        <v>144</v>
      </c>
      <c r="AK38" s="80"/>
    </row>
    <row r="39" spans="28:38" x14ac:dyDescent="0.15">
      <c r="AC39" s="92" t="s">
        <v>171</v>
      </c>
      <c r="AD39" s="89"/>
      <c r="AK39" s="80"/>
    </row>
    <row r="40" spans="28:38" x14ac:dyDescent="0.15">
      <c r="AC40" s="92" t="s">
        <v>287</v>
      </c>
      <c r="AK40" s="80"/>
    </row>
    <row r="41" spans="28:38" x14ac:dyDescent="0.15">
      <c r="AC41" s="92" t="s">
        <v>288</v>
      </c>
      <c r="AK41" s="80"/>
    </row>
    <row r="42" spans="28:38" x14ac:dyDescent="0.15">
      <c r="AC42" s="92" t="s">
        <v>289</v>
      </c>
      <c r="AK42" s="80"/>
    </row>
    <row r="43" spans="28:38" x14ac:dyDescent="0.15">
      <c r="AC43" s="92" t="s">
        <v>290</v>
      </c>
    </row>
    <row r="44" spans="28:38" x14ac:dyDescent="0.15">
      <c r="AC44" s="92" t="s">
        <v>291</v>
      </c>
    </row>
    <row r="45" spans="28:38" x14ac:dyDescent="0.15">
      <c r="AC45" s="92" t="s">
        <v>292</v>
      </c>
    </row>
    <row r="46" spans="28:38" x14ac:dyDescent="0.15">
      <c r="AC46" s="92" t="s">
        <v>293</v>
      </c>
    </row>
    <row r="47" spans="28:38" x14ac:dyDescent="0.15">
      <c r="AC47" s="92" t="s">
        <v>294</v>
      </c>
    </row>
    <row r="48" spans="28:38" x14ac:dyDescent="0.15">
      <c r="AC48" s="92" t="s">
        <v>295</v>
      </c>
    </row>
  </sheetData>
  <mergeCells count="31">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 ref="P5:P7"/>
    <mergeCell ref="Q5:Q7"/>
    <mergeCell ref="R5:R7"/>
    <mergeCell ref="S5:X5"/>
    <mergeCell ref="Y5:Y7"/>
    <mergeCell ref="AA5:AG5"/>
    <mergeCell ref="AH5:AH7"/>
    <mergeCell ref="S6:T6"/>
    <mergeCell ref="U6:V6"/>
    <mergeCell ref="W6:X6"/>
    <mergeCell ref="AA6:AD6"/>
    <mergeCell ref="AE6:AE7"/>
    <mergeCell ref="AF6:AF7"/>
    <mergeCell ref="AG6:AG7"/>
    <mergeCell ref="Z5:Z7"/>
  </mergeCells>
  <phoneticPr fontId="1"/>
  <dataValidations count="3">
    <dataValidation type="list" allowBlank="1" showInputMessage="1" showErrorMessage="1" sqref="A9" xr:uid="{00000000-0002-0000-0F00-000000000000}">
      <formula1>$AB$33:$AB$37</formula1>
    </dataValidation>
    <dataValidation type="list" allowBlank="1" showInputMessage="1" showErrorMessage="1" sqref="C9" xr:uid="{00000000-0002-0000-0F00-000001000000}">
      <formula1>$AC$33:$AC$48</formula1>
    </dataValidation>
    <dataValidation type="whole" imeMode="halfAlpha" operator="greaterThanOrEqual" allowBlank="1" showInputMessage="1" showErrorMessage="1" sqref="D9 AA9" xr:uid="{00000000-0002-0000-0F00-00000200000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S19"/>
  <sheetViews>
    <sheetView view="pageBreakPreview" topLeftCell="F1" zoomScale="70" zoomScaleNormal="70" zoomScaleSheetLayoutView="70" workbookViewId="0">
      <selection activeCell="M14" sqref="M14"/>
    </sheetView>
  </sheetViews>
  <sheetFormatPr defaultRowHeight="13.5" x14ac:dyDescent="0.15"/>
  <cols>
    <col min="1" max="1" width="12.625" style="339" customWidth="1"/>
    <col min="2" max="2" width="21.875" style="339" customWidth="1"/>
    <col min="3" max="3" width="21.375" style="339" customWidth="1"/>
    <col min="4" max="4" width="17.625" style="339" customWidth="1"/>
    <col min="5" max="5" width="18.75" style="339" customWidth="1"/>
    <col min="6" max="6" width="20.5" style="339" customWidth="1"/>
    <col min="7" max="8" width="17.625" style="339" customWidth="1"/>
    <col min="9" max="9" width="27.5" style="339" customWidth="1"/>
    <col min="10" max="10" width="16.25" style="339" customWidth="1"/>
    <col min="11" max="11" width="20.125" style="339" customWidth="1"/>
    <col min="12" max="12" width="24.25" style="339" customWidth="1"/>
    <col min="13" max="13" width="3.75" style="339" customWidth="1"/>
    <col min="14" max="16384" width="9" style="339"/>
  </cols>
  <sheetData>
    <row r="1" spans="1:19" ht="33" customHeight="1" x14ac:dyDescent="0.25">
      <c r="A1" s="338" t="s">
        <v>603</v>
      </c>
      <c r="B1" s="338"/>
      <c r="C1" s="338"/>
      <c r="D1" s="338"/>
      <c r="E1" s="338"/>
      <c r="F1" s="338"/>
      <c r="G1" s="338"/>
      <c r="H1" s="338"/>
      <c r="I1" s="338"/>
      <c r="J1" s="338"/>
      <c r="K1" s="338"/>
      <c r="L1" s="338"/>
    </row>
    <row r="2" spans="1:19" ht="37.5" customHeight="1" x14ac:dyDescent="0.15">
      <c r="A2" s="618" t="s">
        <v>702</v>
      </c>
      <c r="B2" s="618"/>
      <c r="C2" s="618"/>
      <c r="D2" s="618"/>
      <c r="E2" s="618"/>
      <c r="F2" s="618"/>
      <c r="G2" s="618"/>
      <c r="H2" s="618"/>
      <c r="I2" s="618"/>
      <c r="J2" s="618"/>
      <c r="K2" s="618"/>
      <c r="L2" s="618"/>
      <c r="N2" s="574" t="s">
        <v>727</v>
      </c>
    </row>
    <row r="3" spans="1:19" ht="22.5" customHeight="1" x14ac:dyDescent="0.15">
      <c r="A3" s="340"/>
      <c r="B3" s="340"/>
      <c r="C3" s="340"/>
      <c r="D3" s="340"/>
      <c r="E3" s="340"/>
      <c r="F3" s="340"/>
      <c r="G3" s="340"/>
      <c r="H3" s="340"/>
      <c r="I3" s="340"/>
      <c r="J3" s="340"/>
      <c r="K3" s="340"/>
      <c r="L3" s="340"/>
      <c r="N3" s="574" t="s">
        <v>712</v>
      </c>
    </row>
    <row r="4" spans="1:19" s="490" customFormat="1" ht="37.5" customHeight="1" x14ac:dyDescent="0.2">
      <c r="A4" s="489"/>
      <c r="B4" s="489"/>
      <c r="C4" s="489"/>
      <c r="I4" s="491" t="s">
        <v>576</v>
      </c>
      <c r="J4" s="626" t="str">
        <f>IF('（別表２第１号様式）交付申請書'!J8="","",'（別表２第１号様式）交付申請書'!J8)</f>
        <v>〇△□訪問看護ステーション</v>
      </c>
      <c r="K4" s="627"/>
      <c r="L4" s="628"/>
      <c r="M4" s="490" t="str">
        <f>IF('（別表２第１号様式）交付申請書'!T2="","",'（別表２第１号様式）交付申請書'!T2)</f>
        <v/>
      </c>
      <c r="N4" s="490" t="str">
        <f>IF('（別表２第１号様式）交付申請書'!U2="","",'（別表２第１号様式）交付申請書'!U2)</f>
        <v/>
      </c>
      <c r="O4" s="490" t="str">
        <f>IF('（別表２第１号様式）交付申請書'!V2="","",'（別表２第１号様式）交付申請書'!V2)</f>
        <v/>
      </c>
      <c r="P4" s="490" t="str">
        <f>IF('（別表２第１号様式）交付申請書'!W2="","",'（別表２第１号様式）交付申請書'!W2)</f>
        <v/>
      </c>
      <c r="Q4" s="490" t="str">
        <f>IF('（別表２第１号様式）交付申請書'!X2="","",'（別表２第１号様式）交付申請書'!X2)</f>
        <v/>
      </c>
      <c r="R4" s="490" t="str">
        <f>IF('（別表２第１号様式）交付申請書'!Y2="","",'（別表２第１号様式）交付申請書'!Y2)</f>
        <v/>
      </c>
      <c r="S4" s="490" t="str">
        <f>IF('（別表２第１号様式）交付申請書'!Z2="","",'（別表２第１号様式）交付申請書'!Z2)</f>
        <v/>
      </c>
    </row>
    <row r="5" spans="1:19" s="490" customFormat="1" ht="18.75" x14ac:dyDescent="0.2">
      <c r="N5" s="574" t="s">
        <v>720</v>
      </c>
    </row>
    <row r="6" spans="1:19" s="492" customFormat="1" ht="37.5" customHeight="1" x14ac:dyDescent="0.2">
      <c r="A6" s="619" t="s">
        <v>577</v>
      </c>
      <c r="B6" s="620"/>
      <c r="C6" s="621" t="s">
        <v>631</v>
      </c>
      <c r="D6" s="621" t="s">
        <v>578</v>
      </c>
      <c r="E6" s="623" t="s">
        <v>579</v>
      </c>
      <c r="F6" s="621" t="s">
        <v>632</v>
      </c>
      <c r="G6" s="621" t="s">
        <v>593</v>
      </c>
      <c r="H6" s="621" t="s">
        <v>590</v>
      </c>
      <c r="I6" s="621" t="s">
        <v>229</v>
      </c>
      <c r="J6" s="623" t="s">
        <v>580</v>
      </c>
      <c r="K6" s="621" t="s">
        <v>581</v>
      </c>
      <c r="L6" s="624" t="s">
        <v>582</v>
      </c>
    </row>
    <row r="7" spans="1:19" s="492" customFormat="1" ht="37.5" customHeight="1" x14ac:dyDescent="0.2">
      <c r="A7" s="619"/>
      <c r="B7" s="620"/>
      <c r="C7" s="622"/>
      <c r="D7" s="622"/>
      <c r="E7" s="622"/>
      <c r="F7" s="622"/>
      <c r="G7" s="622"/>
      <c r="H7" s="622"/>
      <c r="I7" s="622"/>
      <c r="J7" s="622"/>
      <c r="K7" s="622"/>
      <c r="L7" s="625"/>
    </row>
    <row r="8" spans="1:19" s="490" customFormat="1" ht="41.25" customHeight="1" x14ac:dyDescent="0.2">
      <c r="A8" s="619"/>
      <c r="B8" s="620"/>
      <c r="C8" s="493" t="s">
        <v>583</v>
      </c>
      <c r="D8" s="493" t="s">
        <v>584</v>
      </c>
      <c r="E8" s="494" t="s">
        <v>596</v>
      </c>
      <c r="F8" s="493" t="s">
        <v>589</v>
      </c>
      <c r="G8" s="493" t="s">
        <v>592</v>
      </c>
      <c r="H8" s="493" t="s">
        <v>594</v>
      </c>
      <c r="I8" s="499" t="s">
        <v>633</v>
      </c>
      <c r="J8" s="493" t="s">
        <v>595</v>
      </c>
      <c r="K8" s="493" t="s">
        <v>597</v>
      </c>
      <c r="L8" s="495"/>
    </row>
    <row r="9" spans="1:19" s="497" customFormat="1" ht="27" customHeight="1" x14ac:dyDescent="0.15">
      <c r="A9" s="612" t="s">
        <v>698</v>
      </c>
      <c r="B9" s="613"/>
      <c r="C9" s="502" t="s">
        <v>585</v>
      </c>
      <c r="D9" s="502" t="s">
        <v>585</v>
      </c>
      <c r="E9" s="502" t="s">
        <v>585</v>
      </c>
      <c r="F9" s="502" t="s">
        <v>81</v>
      </c>
      <c r="G9" s="502" t="s">
        <v>585</v>
      </c>
      <c r="H9" s="502" t="s">
        <v>585</v>
      </c>
      <c r="I9" s="502" t="s">
        <v>585</v>
      </c>
      <c r="J9" s="503" t="s">
        <v>587</v>
      </c>
      <c r="K9" s="502" t="s">
        <v>586</v>
      </c>
      <c r="L9" s="496"/>
    </row>
    <row r="10" spans="1:19" s="490" customFormat="1" ht="60" customHeight="1" x14ac:dyDescent="0.2">
      <c r="A10" s="614"/>
      <c r="B10" s="615"/>
      <c r="C10" s="536">
        <f>'（別紙４）支出予定額'!G83</f>
        <v>452000</v>
      </c>
      <c r="D10" s="536">
        <v>0</v>
      </c>
      <c r="E10" s="536">
        <f>C10-D10</f>
        <v>452000</v>
      </c>
      <c r="F10" s="536">
        <v>1</v>
      </c>
      <c r="G10" s="536">
        <v>440000</v>
      </c>
      <c r="H10" s="536">
        <v>440000</v>
      </c>
      <c r="I10" s="536">
        <f>IF(E10&lt;=H10,E10,H10)</f>
        <v>440000</v>
      </c>
      <c r="J10" s="537" t="s">
        <v>587</v>
      </c>
      <c r="K10" s="536">
        <f>ROUNDDOWN(I10/2,-3)</f>
        <v>220000</v>
      </c>
      <c r="L10" s="568" t="str">
        <f>IF('（別紙３）新任訪問看護職員名簿'!E7="","",'（別紙３）新任訪問看護職員名簿'!E7)</f>
        <v>谷町○子</v>
      </c>
      <c r="M10" s="497"/>
    </row>
    <row r="11" spans="1:19" s="490" customFormat="1" ht="60" customHeight="1" x14ac:dyDescent="0.2">
      <c r="A11" s="614"/>
      <c r="B11" s="615"/>
      <c r="C11" s="504"/>
      <c r="D11" s="504">
        <v>0</v>
      </c>
      <c r="E11" s="504">
        <f>C11-D11</f>
        <v>0</v>
      </c>
      <c r="F11" s="504"/>
      <c r="G11" s="504"/>
      <c r="H11" s="504"/>
      <c r="I11" s="504">
        <f>IF(E11&lt;=H11,E11,H11)</f>
        <v>0</v>
      </c>
      <c r="J11" s="341"/>
      <c r="K11" s="504">
        <f>ROUNDDOWN(I11/2,-2)</f>
        <v>0</v>
      </c>
      <c r="L11" s="568" t="str">
        <f>IF('（別紙３）新任訪問看護職員名簿'!E8="","",'（別紙３）新任訪問看護職員名簿'!E8)</f>
        <v/>
      </c>
    </row>
    <row r="12" spans="1:19" s="490" customFormat="1" ht="60" customHeight="1" x14ac:dyDescent="0.2">
      <c r="A12" s="614"/>
      <c r="B12" s="615"/>
      <c r="C12" s="504"/>
      <c r="D12" s="504">
        <v>0</v>
      </c>
      <c r="E12" s="504">
        <f t="shared" ref="E12:E14" si="0">C12-D12</f>
        <v>0</v>
      </c>
      <c r="F12" s="504"/>
      <c r="G12" s="504"/>
      <c r="H12" s="504"/>
      <c r="I12" s="504">
        <f t="shared" ref="I12:I14" si="1">IF(E12&lt;=H12,E12,H12)</f>
        <v>0</v>
      </c>
      <c r="J12" s="341"/>
      <c r="K12" s="504">
        <f t="shared" ref="K12:K14" si="2">ROUNDDOWN(I12/2,-2)</f>
        <v>0</v>
      </c>
      <c r="L12" s="568" t="str">
        <f>IF('（別紙３）新任訪問看護職員名簿'!E9="","",'（別紙３）新任訪問看護職員名簿'!E9)</f>
        <v/>
      </c>
    </row>
    <row r="13" spans="1:19" s="490" customFormat="1" ht="60" customHeight="1" x14ac:dyDescent="0.2">
      <c r="A13" s="614"/>
      <c r="B13" s="615"/>
      <c r="C13" s="504"/>
      <c r="D13" s="504">
        <v>0</v>
      </c>
      <c r="E13" s="504">
        <f t="shared" si="0"/>
        <v>0</v>
      </c>
      <c r="F13" s="504"/>
      <c r="G13" s="504"/>
      <c r="H13" s="504"/>
      <c r="I13" s="504">
        <f t="shared" si="1"/>
        <v>0</v>
      </c>
      <c r="J13" s="341"/>
      <c r="K13" s="504">
        <f t="shared" si="2"/>
        <v>0</v>
      </c>
      <c r="L13" s="568" t="str">
        <f>IF('（別紙３）新任訪問看護職員名簿'!E10="","",'（別紙３）新任訪問看護職員名簿'!E10)</f>
        <v/>
      </c>
    </row>
    <row r="14" spans="1:19" s="490" customFormat="1" ht="60" customHeight="1" x14ac:dyDescent="0.2">
      <c r="A14" s="616"/>
      <c r="B14" s="617"/>
      <c r="C14" s="504"/>
      <c r="D14" s="504">
        <v>0</v>
      </c>
      <c r="E14" s="504">
        <f t="shared" si="0"/>
        <v>0</v>
      </c>
      <c r="F14" s="504"/>
      <c r="G14" s="504"/>
      <c r="H14" s="504"/>
      <c r="I14" s="504">
        <f t="shared" si="1"/>
        <v>0</v>
      </c>
      <c r="J14" s="341"/>
      <c r="K14" s="504">
        <f t="shared" si="2"/>
        <v>0</v>
      </c>
      <c r="L14" s="568" t="str">
        <f>IF('（別紙３）新任訪問看護職員名簿'!E11="","",'（別紙３）新任訪問看護職員名簿'!E11)</f>
        <v/>
      </c>
    </row>
    <row r="15" spans="1:19" s="490" customFormat="1" ht="60" customHeight="1" x14ac:dyDescent="0.2">
      <c r="A15" s="610" t="s">
        <v>588</v>
      </c>
      <c r="B15" s="611"/>
      <c r="C15" s="539">
        <f>SUM(C10:C12)</f>
        <v>452000</v>
      </c>
      <c r="D15" s="538">
        <f t="shared" ref="D15:K15" si="3">SUM(D10:D12)</f>
        <v>0</v>
      </c>
      <c r="E15" s="538">
        <f t="shared" si="3"/>
        <v>452000</v>
      </c>
      <c r="F15" s="538">
        <f t="shared" si="3"/>
        <v>1</v>
      </c>
      <c r="G15" s="538">
        <f t="shared" si="3"/>
        <v>440000</v>
      </c>
      <c r="H15" s="538">
        <f t="shared" si="3"/>
        <v>440000</v>
      </c>
      <c r="I15" s="538">
        <f t="shared" si="3"/>
        <v>440000</v>
      </c>
      <c r="J15" s="537" t="s">
        <v>587</v>
      </c>
      <c r="K15" s="539">
        <f t="shared" si="3"/>
        <v>220000</v>
      </c>
      <c r="L15" s="495"/>
    </row>
    <row r="16" spans="1:19" s="490" customFormat="1" ht="12" customHeight="1" x14ac:dyDescent="0.2">
      <c r="B16" s="492"/>
    </row>
    <row r="17" spans="1:1" s="490" customFormat="1" ht="18.75" x14ac:dyDescent="0.2"/>
    <row r="18" spans="1:1" s="498" customFormat="1" ht="20.100000000000001" customHeight="1" x14ac:dyDescent="0.15">
      <c r="A18" s="498" t="s">
        <v>623</v>
      </c>
    </row>
    <row r="19" spans="1:1" s="342" customFormat="1" ht="20.100000000000001" customHeight="1" x14ac:dyDescent="0.15"/>
  </sheetData>
  <mergeCells count="15">
    <mergeCell ref="A15:B15"/>
    <mergeCell ref="A9:B14"/>
    <mergeCell ref="A2:L2"/>
    <mergeCell ref="A6:B8"/>
    <mergeCell ref="C6:C7"/>
    <mergeCell ref="D6:D7"/>
    <mergeCell ref="E6:E7"/>
    <mergeCell ref="J6:J7"/>
    <mergeCell ref="K6:K7"/>
    <mergeCell ref="L6:L7"/>
    <mergeCell ref="G6:G7"/>
    <mergeCell ref="I6:I7"/>
    <mergeCell ref="F6:F7"/>
    <mergeCell ref="H6:H7"/>
    <mergeCell ref="J4:L4"/>
  </mergeCells>
  <phoneticPr fontId="1"/>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V90"/>
  <sheetViews>
    <sheetView view="pageBreakPreview" zoomScale="55" zoomScaleNormal="75" zoomScaleSheetLayoutView="55" workbookViewId="0">
      <pane ySplit="8" topLeftCell="A9" activePane="bottomLeft" state="frozen"/>
      <selection activeCell="D12" sqref="D12"/>
      <selection pane="bottomLeft" activeCell="C9" sqref="C9"/>
    </sheetView>
  </sheetViews>
  <sheetFormatPr defaultRowHeight="14.25" x14ac:dyDescent="0.15"/>
  <cols>
    <col min="1" max="1" width="2.25" style="344" customWidth="1"/>
    <col min="2" max="2" width="2.125" style="344" customWidth="1"/>
    <col min="3" max="3" width="4.375" style="344" customWidth="1"/>
    <col min="4" max="4" width="3.375" style="344" customWidth="1"/>
    <col min="5" max="5" width="4.75" style="344" customWidth="1"/>
    <col min="6" max="6" width="3.625" style="344" customWidth="1"/>
    <col min="7" max="7" width="1.125" style="344" customWidth="1"/>
    <col min="8" max="8" width="7.125" style="344" customWidth="1"/>
    <col min="9" max="9" width="5.875" style="344" customWidth="1"/>
    <col min="10" max="10" width="10.125" style="344" customWidth="1"/>
    <col min="11" max="11" width="27.625" style="344" customWidth="1"/>
    <col min="12" max="12" width="14.125" style="344" customWidth="1"/>
    <col min="13" max="13" width="15.75" style="344" customWidth="1"/>
    <col min="14" max="14" width="16.25" style="344" customWidth="1"/>
    <col min="15" max="15" width="14.125" style="344" customWidth="1"/>
    <col min="16" max="16" width="18.125" style="344" customWidth="1"/>
    <col min="17" max="17" width="17" style="344" customWidth="1"/>
    <col min="18" max="18" width="12.75" style="344" customWidth="1"/>
    <col min="19" max="19" width="5.5" style="344" customWidth="1"/>
    <col min="20" max="20" width="3.25" style="344" customWidth="1"/>
    <col min="21" max="21" width="0" style="344" hidden="1" customWidth="1"/>
    <col min="22" max="16384" width="9" style="344"/>
  </cols>
  <sheetData>
    <row r="1" spans="2:22" ht="18.75" x14ac:dyDescent="0.15">
      <c r="B1" s="343" t="s">
        <v>598</v>
      </c>
    </row>
    <row r="2" spans="2:22" ht="19.5" customHeight="1" x14ac:dyDescent="0.15">
      <c r="C2" s="629" t="s">
        <v>106</v>
      </c>
      <c r="D2" s="629"/>
      <c r="E2" s="629"/>
      <c r="F2" s="629"/>
      <c r="G2" s="629"/>
      <c r="H2" s="629"/>
      <c r="I2" s="629"/>
      <c r="J2" s="629"/>
      <c r="K2" s="629"/>
      <c r="L2" s="629"/>
      <c r="M2" s="629"/>
      <c r="N2" s="629"/>
      <c r="O2" s="629"/>
      <c r="P2" s="629"/>
      <c r="Q2" s="629"/>
      <c r="R2" s="343"/>
    </row>
    <row r="3" spans="2:22" ht="19.5" customHeight="1" x14ac:dyDescent="0.15">
      <c r="B3" s="402"/>
      <c r="C3" s="402"/>
      <c r="D3" s="402"/>
      <c r="E3" s="402"/>
      <c r="F3" s="402"/>
      <c r="J3" s="345"/>
      <c r="L3" s="345"/>
      <c r="N3" s="406" t="s">
        <v>637</v>
      </c>
      <c r="O3" s="546" t="str">
        <f>IF('（別紙３）新任訪問看護職員名簿'!E7="","",'（別紙３）新任訪問看護職員名簿'!E7)</f>
        <v>谷町○子</v>
      </c>
      <c r="P3" s="514" t="s">
        <v>117</v>
      </c>
      <c r="Q3" s="639" t="str">
        <f>IF('（別表２第１号様式）交付申請書'!J8="","",'（別表２第１号様式）交付申請書'!J8)</f>
        <v>〇△□訪問看護ステーション</v>
      </c>
      <c r="R3" s="639"/>
      <c r="V3" s="571" t="s">
        <v>717</v>
      </c>
    </row>
    <row r="4" spans="2:22" ht="7.5" customHeight="1" x14ac:dyDescent="0.15"/>
    <row r="5" spans="2:22" x14ac:dyDescent="0.15">
      <c r="B5" s="346"/>
      <c r="C5" s="347"/>
      <c r="D5" s="347"/>
      <c r="E5" s="347"/>
      <c r="F5" s="348"/>
      <c r="G5" s="347"/>
      <c r="H5" s="347"/>
      <c r="I5" s="347"/>
      <c r="J5" s="349"/>
      <c r="K5" s="349"/>
      <c r="L5" s="346"/>
      <c r="M5" s="347"/>
      <c r="N5" s="347"/>
      <c r="O5" s="347"/>
      <c r="P5" s="347"/>
      <c r="Q5" s="348"/>
      <c r="R5" s="349"/>
      <c r="V5" s="571" t="s">
        <v>712</v>
      </c>
    </row>
    <row r="6" spans="2:22" x14ac:dyDescent="0.15">
      <c r="B6" s="350"/>
      <c r="C6" s="635" t="s">
        <v>107</v>
      </c>
      <c r="D6" s="635"/>
      <c r="E6" s="635"/>
      <c r="F6" s="636"/>
      <c r="G6" s="638" t="s">
        <v>36</v>
      </c>
      <c r="H6" s="635"/>
      <c r="I6" s="635"/>
      <c r="J6" s="637" t="s">
        <v>568</v>
      </c>
      <c r="K6" s="637" t="s">
        <v>211</v>
      </c>
      <c r="L6" s="633" t="s">
        <v>570</v>
      </c>
      <c r="M6" s="634"/>
      <c r="N6" s="634"/>
      <c r="O6" s="634"/>
      <c r="P6" s="634"/>
      <c r="Q6" s="634"/>
      <c r="R6" s="637" t="s">
        <v>69</v>
      </c>
    </row>
    <row r="7" spans="2:22" x14ac:dyDescent="0.15">
      <c r="B7" s="350"/>
      <c r="C7" s="635"/>
      <c r="D7" s="635"/>
      <c r="E7" s="635"/>
      <c r="F7" s="636"/>
      <c r="G7" s="638"/>
      <c r="H7" s="635"/>
      <c r="I7" s="635"/>
      <c r="J7" s="637"/>
      <c r="K7" s="637"/>
      <c r="L7" s="351" t="s">
        <v>569</v>
      </c>
      <c r="M7" s="351" t="s">
        <v>575</v>
      </c>
      <c r="N7" s="351" t="s">
        <v>571</v>
      </c>
      <c r="O7" s="351" t="s">
        <v>572</v>
      </c>
      <c r="P7" s="351" t="s">
        <v>573</v>
      </c>
      <c r="Q7" s="351" t="s">
        <v>574</v>
      </c>
      <c r="R7" s="637"/>
    </row>
    <row r="8" spans="2:22" x14ac:dyDescent="0.15">
      <c r="B8" s="352"/>
      <c r="C8" s="353"/>
      <c r="D8" s="353"/>
      <c r="E8" s="353"/>
      <c r="F8" s="354"/>
      <c r="G8" s="353"/>
      <c r="H8" s="353"/>
      <c r="I8" s="353"/>
      <c r="J8" s="355" t="s">
        <v>48</v>
      </c>
      <c r="K8" s="356"/>
      <c r="L8" s="356"/>
      <c r="M8" s="356"/>
      <c r="N8" s="356"/>
      <c r="O8" s="630" t="s">
        <v>602</v>
      </c>
      <c r="P8" s="631"/>
      <c r="Q8" s="632"/>
      <c r="R8" s="356"/>
      <c r="V8" s="571" t="s">
        <v>716</v>
      </c>
    </row>
    <row r="9" spans="2:22" ht="30" customHeight="1" x14ac:dyDescent="0.15">
      <c r="B9" s="357"/>
      <c r="C9" s="556" t="s">
        <v>331</v>
      </c>
      <c r="D9" s="550" t="s">
        <v>50</v>
      </c>
      <c r="E9" s="556" t="s">
        <v>39</v>
      </c>
      <c r="F9" s="551" t="s">
        <v>51</v>
      </c>
      <c r="G9" s="358"/>
      <c r="H9" s="547">
        <v>3</v>
      </c>
      <c r="I9" s="359" t="s">
        <v>56</v>
      </c>
      <c r="J9" s="548">
        <v>1</v>
      </c>
      <c r="K9" s="549" t="s">
        <v>668</v>
      </c>
      <c r="L9" s="520"/>
      <c r="M9" s="559" t="s">
        <v>669</v>
      </c>
      <c r="N9" s="520"/>
      <c r="O9" s="520"/>
      <c r="P9" s="520"/>
      <c r="Q9" s="360"/>
      <c r="R9" s="360"/>
      <c r="U9" s="344" t="s">
        <v>331</v>
      </c>
    </row>
    <row r="10" spans="2:22" ht="30" customHeight="1" x14ac:dyDescent="0.15">
      <c r="B10" s="361"/>
      <c r="C10" s="556" t="s">
        <v>331</v>
      </c>
      <c r="D10" s="550" t="s">
        <v>50</v>
      </c>
      <c r="E10" s="556" t="s">
        <v>39</v>
      </c>
      <c r="F10" s="551" t="s">
        <v>51</v>
      </c>
      <c r="G10" s="362"/>
      <c r="H10" s="552">
        <v>4</v>
      </c>
      <c r="I10" s="363" t="s">
        <v>56</v>
      </c>
      <c r="J10" s="553">
        <v>1</v>
      </c>
      <c r="K10" s="554" t="s">
        <v>670</v>
      </c>
      <c r="L10" s="555"/>
      <c r="M10" s="559" t="s">
        <v>669</v>
      </c>
      <c r="N10" s="555"/>
      <c r="O10" s="555"/>
      <c r="P10" s="555"/>
      <c r="Q10" s="367"/>
      <c r="R10" s="367"/>
    </row>
    <row r="11" spans="2:22" ht="30" customHeight="1" x14ac:dyDescent="0.15">
      <c r="B11" s="361"/>
      <c r="C11" s="556" t="s">
        <v>331</v>
      </c>
      <c r="D11" s="550" t="s">
        <v>50</v>
      </c>
      <c r="E11" s="556" t="s">
        <v>39</v>
      </c>
      <c r="F11" s="551" t="s">
        <v>51</v>
      </c>
      <c r="G11" s="362"/>
      <c r="H11" s="552">
        <v>5</v>
      </c>
      <c r="I11" s="363" t="s">
        <v>56</v>
      </c>
      <c r="J11" s="553">
        <v>1</v>
      </c>
      <c r="K11" s="554" t="s">
        <v>671</v>
      </c>
      <c r="L11" s="555"/>
      <c r="M11" s="559" t="s">
        <v>669</v>
      </c>
      <c r="N11" s="555"/>
      <c r="O11" s="555"/>
      <c r="P11" s="555"/>
      <c r="Q11" s="367"/>
      <c r="R11" s="367"/>
    </row>
    <row r="12" spans="2:22" ht="30" customHeight="1" x14ac:dyDescent="0.15">
      <c r="B12" s="361"/>
      <c r="C12" s="556" t="s">
        <v>331</v>
      </c>
      <c r="D12" s="550" t="s">
        <v>50</v>
      </c>
      <c r="E12" s="556" t="s">
        <v>39</v>
      </c>
      <c r="F12" s="551" t="s">
        <v>51</v>
      </c>
      <c r="G12" s="362"/>
      <c r="H12" s="552">
        <v>8</v>
      </c>
      <c r="I12" s="363" t="s">
        <v>56</v>
      </c>
      <c r="J12" s="553">
        <v>1</v>
      </c>
      <c r="K12" s="554" t="s">
        <v>691</v>
      </c>
      <c r="L12" s="555"/>
      <c r="M12" s="559" t="s">
        <v>669</v>
      </c>
      <c r="N12" s="555"/>
      <c r="O12" s="555"/>
      <c r="P12" s="555"/>
      <c r="Q12" s="367"/>
      <c r="R12" s="367"/>
    </row>
    <row r="13" spans="2:22" ht="30" customHeight="1" x14ac:dyDescent="0.15">
      <c r="B13" s="361"/>
      <c r="C13" s="556" t="s">
        <v>331</v>
      </c>
      <c r="D13" s="550" t="s">
        <v>50</v>
      </c>
      <c r="E13" s="556" t="s">
        <v>39</v>
      </c>
      <c r="F13" s="551" t="s">
        <v>51</v>
      </c>
      <c r="G13" s="362"/>
      <c r="H13" s="552">
        <v>4</v>
      </c>
      <c r="I13" s="363" t="s">
        <v>56</v>
      </c>
      <c r="J13" s="553">
        <v>1</v>
      </c>
      <c r="K13" s="557" t="s">
        <v>672</v>
      </c>
      <c r="L13" s="555"/>
      <c r="M13" s="559" t="s">
        <v>669</v>
      </c>
      <c r="N13" s="555"/>
      <c r="O13" s="555"/>
      <c r="P13" s="555"/>
      <c r="Q13" s="367"/>
      <c r="R13" s="367"/>
    </row>
    <row r="14" spans="2:22" ht="30" customHeight="1" x14ac:dyDescent="0.15">
      <c r="B14" s="361"/>
      <c r="C14" s="556" t="s">
        <v>331</v>
      </c>
      <c r="D14" s="550" t="s">
        <v>50</v>
      </c>
      <c r="E14" s="556" t="s">
        <v>39</v>
      </c>
      <c r="F14" s="551" t="s">
        <v>51</v>
      </c>
      <c r="G14" s="362"/>
      <c r="H14" s="552">
        <v>3</v>
      </c>
      <c r="I14" s="363" t="s">
        <v>56</v>
      </c>
      <c r="J14" s="553">
        <v>1</v>
      </c>
      <c r="K14" s="554" t="s">
        <v>673</v>
      </c>
      <c r="L14" s="555"/>
      <c r="M14" s="559" t="s">
        <v>669</v>
      </c>
      <c r="N14" s="555"/>
      <c r="O14" s="555"/>
      <c r="P14" s="555"/>
      <c r="Q14" s="367"/>
      <c r="R14" s="367"/>
    </row>
    <row r="15" spans="2:22" ht="30" customHeight="1" x14ac:dyDescent="0.15">
      <c r="B15" s="361"/>
      <c r="C15" s="556" t="s">
        <v>331</v>
      </c>
      <c r="D15" s="550" t="s">
        <v>50</v>
      </c>
      <c r="E15" s="556" t="s">
        <v>39</v>
      </c>
      <c r="F15" s="551" t="s">
        <v>51</v>
      </c>
      <c r="G15" s="362"/>
      <c r="H15" s="552">
        <v>1</v>
      </c>
      <c r="I15" s="363" t="s">
        <v>56</v>
      </c>
      <c r="J15" s="553">
        <v>1</v>
      </c>
      <c r="K15" s="554" t="s">
        <v>674</v>
      </c>
      <c r="L15" s="555"/>
      <c r="M15" s="555"/>
      <c r="N15" s="555"/>
      <c r="O15" s="555"/>
      <c r="P15" s="569" t="s">
        <v>675</v>
      </c>
      <c r="Q15" s="367"/>
      <c r="R15" s="367"/>
    </row>
    <row r="16" spans="2:22" ht="30" customHeight="1" x14ac:dyDescent="0.15">
      <c r="B16" s="361"/>
      <c r="C16" s="556" t="s">
        <v>331</v>
      </c>
      <c r="D16" s="550" t="s">
        <v>50</v>
      </c>
      <c r="E16" s="556" t="s">
        <v>39</v>
      </c>
      <c r="F16" s="551" t="s">
        <v>51</v>
      </c>
      <c r="G16" s="362"/>
      <c r="H16" s="552">
        <v>3</v>
      </c>
      <c r="I16" s="363" t="s">
        <v>56</v>
      </c>
      <c r="J16" s="553">
        <v>1</v>
      </c>
      <c r="K16" s="554" t="s">
        <v>676</v>
      </c>
      <c r="L16" s="555"/>
      <c r="M16" s="555"/>
      <c r="N16" s="555"/>
      <c r="O16" s="555"/>
      <c r="P16" s="569" t="s">
        <v>661</v>
      </c>
      <c r="Q16" s="367"/>
      <c r="R16" s="367"/>
    </row>
    <row r="17" spans="2:18" ht="30" customHeight="1" x14ac:dyDescent="0.15">
      <c r="B17" s="361"/>
      <c r="C17" s="556" t="s">
        <v>331</v>
      </c>
      <c r="D17" s="550" t="s">
        <v>50</v>
      </c>
      <c r="E17" s="556" t="s">
        <v>39</v>
      </c>
      <c r="F17" s="551" t="s">
        <v>51</v>
      </c>
      <c r="G17" s="362"/>
      <c r="H17" s="552">
        <v>4</v>
      </c>
      <c r="I17" s="363" t="s">
        <v>56</v>
      </c>
      <c r="J17" s="553">
        <v>1</v>
      </c>
      <c r="K17" s="554" t="s">
        <v>677</v>
      </c>
      <c r="L17" s="367"/>
      <c r="M17" s="570" t="s">
        <v>703</v>
      </c>
      <c r="N17" s="558"/>
      <c r="O17" s="367"/>
      <c r="P17" s="367"/>
      <c r="Q17" s="367"/>
      <c r="R17" s="367"/>
    </row>
    <row r="18" spans="2:18" ht="30" customHeight="1" x14ac:dyDescent="0.15">
      <c r="B18" s="361"/>
      <c r="C18" s="556" t="s">
        <v>331</v>
      </c>
      <c r="D18" s="550" t="s">
        <v>50</v>
      </c>
      <c r="E18" s="556" t="s">
        <v>39</v>
      </c>
      <c r="F18" s="551" t="s">
        <v>51</v>
      </c>
      <c r="G18" s="362"/>
      <c r="H18" s="552">
        <v>5</v>
      </c>
      <c r="I18" s="363" t="s">
        <v>56</v>
      </c>
      <c r="J18" s="553">
        <v>1</v>
      </c>
      <c r="K18" s="554" t="s">
        <v>678</v>
      </c>
      <c r="L18" s="555"/>
      <c r="M18" s="555"/>
      <c r="N18" s="554"/>
      <c r="O18" s="555"/>
      <c r="P18" s="554" t="s">
        <v>679</v>
      </c>
      <c r="Q18" s="367"/>
      <c r="R18" s="367"/>
    </row>
    <row r="19" spans="2:18" ht="30" customHeight="1" x14ac:dyDescent="0.15">
      <c r="B19" s="361"/>
      <c r="C19" s="556" t="s">
        <v>331</v>
      </c>
      <c r="D19" s="550" t="s">
        <v>50</v>
      </c>
      <c r="E19" s="556" t="s">
        <v>39</v>
      </c>
      <c r="F19" s="551" t="s">
        <v>51</v>
      </c>
      <c r="G19" s="362"/>
      <c r="H19" s="552">
        <v>2</v>
      </c>
      <c r="I19" s="363" t="s">
        <v>56</v>
      </c>
      <c r="J19" s="553">
        <v>1</v>
      </c>
      <c r="K19" s="554" t="s">
        <v>680</v>
      </c>
      <c r="L19" s="554"/>
      <c r="M19" s="554"/>
      <c r="N19" s="570" t="s">
        <v>681</v>
      </c>
      <c r="O19" s="554"/>
      <c r="P19" s="554"/>
      <c r="Q19" s="367"/>
      <c r="R19" s="367"/>
    </row>
    <row r="20" spans="2:18" ht="30" customHeight="1" x14ac:dyDescent="0.15">
      <c r="B20" s="361"/>
      <c r="C20" s="556" t="s">
        <v>331</v>
      </c>
      <c r="D20" s="550" t="s">
        <v>50</v>
      </c>
      <c r="E20" s="556" t="s">
        <v>39</v>
      </c>
      <c r="F20" s="551" t="s">
        <v>51</v>
      </c>
      <c r="G20" s="362"/>
      <c r="H20" s="552">
        <v>2</v>
      </c>
      <c r="I20" s="363" t="s">
        <v>56</v>
      </c>
      <c r="J20" s="553">
        <v>1</v>
      </c>
      <c r="K20" s="554" t="s">
        <v>680</v>
      </c>
      <c r="L20" s="554"/>
      <c r="M20" s="554"/>
      <c r="N20" s="570" t="s">
        <v>681</v>
      </c>
      <c r="O20" s="554"/>
      <c r="P20" s="554"/>
      <c r="Q20" s="367"/>
      <c r="R20" s="367"/>
    </row>
    <row r="21" spans="2:18" ht="30" customHeight="1" x14ac:dyDescent="0.15">
      <c r="B21" s="361"/>
      <c r="C21" s="556" t="s">
        <v>331</v>
      </c>
      <c r="D21" s="550" t="s">
        <v>50</v>
      </c>
      <c r="E21" s="556" t="s">
        <v>39</v>
      </c>
      <c r="F21" s="551" t="s">
        <v>51</v>
      </c>
      <c r="G21" s="362"/>
      <c r="H21" s="552">
        <v>2</v>
      </c>
      <c r="I21" s="363" t="s">
        <v>56</v>
      </c>
      <c r="J21" s="553">
        <v>1</v>
      </c>
      <c r="K21" s="554" t="s">
        <v>680</v>
      </c>
      <c r="L21" s="554"/>
      <c r="M21" s="554"/>
      <c r="N21" s="570" t="s">
        <v>681</v>
      </c>
      <c r="O21" s="554"/>
      <c r="P21" s="554"/>
      <c r="Q21" s="367"/>
      <c r="R21" s="367"/>
    </row>
    <row r="22" spans="2:18" ht="30" customHeight="1" x14ac:dyDescent="0.15">
      <c r="B22" s="361"/>
      <c r="C22" s="556" t="s">
        <v>331</v>
      </c>
      <c r="D22" s="550" t="s">
        <v>50</v>
      </c>
      <c r="E22" s="556" t="s">
        <v>39</v>
      </c>
      <c r="F22" s="551" t="s">
        <v>51</v>
      </c>
      <c r="G22" s="362"/>
      <c r="H22" s="552">
        <v>6</v>
      </c>
      <c r="I22" s="363" t="s">
        <v>56</v>
      </c>
      <c r="J22" s="553">
        <v>1</v>
      </c>
      <c r="K22" s="554" t="s">
        <v>680</v>
      </c>
      <c r="L22" s="554"/>
      <c r="M22" s="554"/>
      <c r="N22" s="570" t="s">
        <v>681</v>
      </c>
      <c r="O22" s="554"/>
      <c r="P22" s="554"/>
      <c r="Q22" s="559" t="s">
        <v>669</v>
      </c>
      <c r="R22" s="367"/>
    </row>
    <row r="23" spans="2:18" ht="30" customHeight="1" x14ac:dyDescent="0.15">
      <c r="B23" s="361"/>
      <c r="C23" s="556" t="s">
        <v>331</v>
      </c>
      <c r="D23" s="550" t="s">
        <v>50</v>
      </c>
      <c r="E23" s="556" t="s">
        <v>39</v>
      </c>
      <c r="F23" s="551" t="s">
        <v>51</v>
      </c>
      <c r="G23" s="362"/>
      <c r="H23" s="552">
        <v>1</v>
      </c>
      <c r="I23" s="363" t="s">
        <v>56</v>
      </c>
      <c r="J23" s="553">
        <v>1</v>
      </c>
      <c r="K23" s="554" t="s">
        <v>682</v>
      </c>
      <c r="L23" s="554"/>
      <c r="M23" s="554"/>
      <c r="N23" s="554"/>
      <c r="O23" s="554"/>
      <c r="P23" s="554"/>
      <c r="Q23" s="559" t="s">
        <v>669</v>
      </c>
      <c r="R23" s="367"/>
    </row>
    <row r="24" spans="2:18" ht="30" customHeight="1" x14ac:dyDescent="0.15">
      <c r="B24" s="361"/>
      <c r="C24" s="556" t="s">
        <v>331</v>
      </c>
      <c r="D24" s="550" t="s">
        <v>50</v>
      </c>
      <c r="E24" s="556" t="s">
        <v>39</v>
      </c>
      <c r="F24" s="551" t="s">
        <v>51</v>
      </c>
      <c r="G24" s="362"/>
      <c r="H24" s="552">
        <v>1</v>
      </c>
      <c r="I24" s="363" t="s">
        <v>56</v>
      </c>
      <c r="J24" s="553">
        <v>1</v>
      </c>
      <c r="K24" s="554" t="s">
        <v>682</v>
      </c>
      <c r="L24" s="554"/>
      <c r="M24" s="554"/>
      <c r="N24" s="554"/>
      <c r="O24" s="554"/>
      <c r="P24" s="554"/>
      <c r="Q24" s="559" t="s">
        <v>669</v>
      </c>
      <c r="R24" s="367"/>
    </row>
    <row r="25" spans="2:18" ht="30" customHeight="1" x14ac:dyDescent="0.15">
      <c r="B25" s="361"/>
      <c r="C25" s="556" t="s">
        <v>331</v>
      </c>
      <c r="D25" s="550" t="s">
        <v>50</v>
      </c>
      <c r="E25" s="556" t="s">
        <v>39</v>
      </c>
      <c r="F25" s="551" t="s">
        <v>51</v>
      </c>
      <c r="G25" s="362"/>
      <c r="H25" s="552">
        <v>1</v>
      </c>
      <c r="I25" s="363" t="s">
        <v>56</v>
      </c>
      <c r="J25" s="553">
        <v>1</v>
      </c>
      <c r="K25" s="554" t="s">
        <v>682</v>
      </c>
      <c r="L25" s="554"/>
      <c r="M25" s="554"/>
      <c r="N25" s="554"/>
      <c r="O25" s="554"/>
      <c r="P25" s="554"/>
      <c r="Q25" s="559" t="s">
        <v>669</v>
      </c>
      <c r="R25" s="367"/>
    </row>
    <row r="26" spans="2:18" ht="30" customHeight="1" x14ac:dyDescent="0.15">
      <c r="B26" s="361"/>
      <c r="C26" s="556" t="s">
        <v>331</v>
      </c>
      <c r="D26" s="550" t="s">
        <v>50</v>
      </c>
      <c r="E26" s="556" t="s">
        <v>39</v>
      </c>
      <c r="F26" s="551" t="s">
        <v>51</v>
      </c>
      <c r="G26" s="362"/>
      <c r="H26" s="552">
        <v>6</v>
      </c>
      <c r="I26" s="363" t="s">
        <v>56</v>
      </c>
      <c r="J26" s="553">
        <v>1</v>
      </c>
      <c r="K26" s="554" t="s">
        <v>683</v>
      </c>
      <c r="L26" s="559" t="s">
        <v>669</v>
      </c>
      <c r="M26" s="554"/>
      <c r="N26" s="554"/>
      <c r="O26" s="554"/>
      <c r="P26" s="554"/>
      <c r="Q26" s="554"/>
      <c r="R26" s="367"/>
    </row>
    <row r="27" spans="2:18" ht="30" customHeight="1" x14ac:dyDescent="0.15">
      <c r="B27" s="361"/>
      <c r="C27" s="556" t="s">
        <v>331</v>
      </c>
      <c r="D27" s="550" t="s">
        <v>50</v>
      </c>
      <c r="E27" s="556" t="s">
        <v>39</v>
      </c>
      <c r="F27" s="551" t="s">
        <v>51</v>
      </c>
      <c r="G27" s="362"/>
      <c r="H27" s="552">
        <v>6</v>
      </c>
      <c r="I27" s="363" t="s">
        <v>56</v>
      </c>
      <c r="J27" s="553">
        <v>1</v>
      </c>
      <c r="K27" s="554" t="s">
        <v>684</v>
      </c>
      <c r="L27" s="559" t="s">
        <v>669</v>
      </c>
      <c r="M27" s="554"/>
      <c r="N27" s="554"/>
      <c r="O27" s="554"/>
      <c r="P27" s="554"/>
      <c r="Q27" s="554"/>
      <c r="R27" s="367"/>
    </row>
    <row r="28" spans="2:18" ht="30" customHeight="1" x14ac:dyDescent="0.15">
      <c r="B28" s="361"/>
      <c r="C28" s="556" t="s">
        <v>331</v>
      </c>
      <c r="D28" s="550" t="s">
        <v>50</v>
      </c>
      <c r="E28" s="556" t="s">
        <v>39</v>
      </c>
      <c r="F28" s="551" t="s">
        <v>51</v>
      </c>
      <c r="G28" s="362"/>
      <c r="H28" s="552">
        <v>5</v>
      </c>
      <c r="I28" s="363" t="s">
        <v>56</v>
      </c>
      <c r="J28" s="553">
        <v>1</v>
      </c>
      <c r="K28" s="554" t="s">
        <v>685</v>
      </c>
      <c r="L28" s="560"/>
      <c r="M28" s="554"/>
      <c r="N28" s="554"/>
      <c r="O28" s="554"/>
      <c r="P28" s="554"/>
      <c r="Q28" s="554" t="s">
        <v>689</v>
      </c>
      <c r="R28" s="367"/>
    </row>
    <row r="29" spans="2:18" ht="30" customHeight="1" x14ac:dyDescent="0.15">
      <c r="B29" s="361"/>
      <c r="C29" s="556" t="s">
        <v>331</v>
      </c>
      <c r="D29" s="550" t="s">
        <v>50</v>
      </c>
      <c r="E29" s="556" t="s">
        <v>39</v>
      </c>
      <c r="F29" s="551" t="s">
        <v>51</v>
      </c>
      <c r="G29" s="362"/>
      <c r="H29" s="552">
        <v>5</v>
      </c>
      <c r="I29" s="363" t="s">
        <v>56</v>
      </c>
      <c r="J29" s="553">
        <v>1</v>
      </c>
      <c r="K29" s="554" t="s">
        <v>685</v>
      </c>
      <c r="L29" s="560"/>
      <c r="M29" s="554"/>
      <c r="N29" s="554"/>
      <c r="O29" s="554"/>
      <c r="P29" s="554"/>
      <c r="Q29" s="554" t="s">
        <v>689</v>
      </c>
      <c r="R29" s="367"/>
    </row>
    <row r="30" spans="2:18" ht="30" customHeight="1" x14ac:dyDescent="0.15">
      <c r="B30" s="361"/>
      <c r="C30" s="556" t="s">
        <v>331</v>
      </c>
      <c r="D30" s="550" t="s">
        <v>50</v>
      </c>
      <c r="E30" s="556" t="s">
        <v>39</v>
      </c>
      <c r="F30" s="551" t="s">
        <v>51</v>
      </c>
      <c r="G30" s="362"/>
      <c r="H30" s="552">
        <v>1</v>
      </c>
      <c r="I30" s="363" t="s">
        <v>56</v>
      </c>
      <c r="J30" s="553">
        <v>1</v>
      </c>
      <c r="K30" s="554" t="s">
        <v>682</v>
      </c>
      <c r="L30" s="560"/>
      <c r="M30" s="554"/>
      <c r="N30" s="554"/>
      <c r="O30" s="554"/>
      <c r="P30" s="554"/>
      <c r="Q30" s="559" t="s">
        <v>669</v>
      </c>
      <c r="R30" s="367"/>
    </row>
    <row r="31" spans="2:18" ht="30" customHeight="1" x14ac:dyDescent="0.15">
      <c r="B31" s="361"/>
      <c r="C31" s="556" t="s">
        <v>331</v>
      </c>
      <c r="D31" s="550" t="s">
        <v>50</v>
      </c>
      <c r="E31" s="556" t="s">
        <v>39</v>
      </c>
      <c r="F31" s="551" t="s">
        <v>51</v>
      </c>
      <c r="G31" s="362"/>
      <c r="H31" s="552">
        <v>1</v>
      </c>
      <c r="I31" s="363" t="s">
        <v>56</v>
      </c>
      <c r="J31" s="553">
        <v>1</v>
      </c>
      <c r="K31" s="554" t="s">
        <v>682</v>
      </c>
      <c r="L31" s="560"/>
      <c r="M31" s="554"/>
      <c r="N31" s="554"/>
      <c r="O31" s="554"/>
      <c r="P31" s="554"/>
      <c r="Q31" s="559" t="s">
        <v>669</v>
      </c>
      <c r="R31" s="367"/>
    </row>
    <row r="32" spans="2:18" ht="30" customHeight="1" x14ac:dyDescent="0.15">
      <c r="B32" s="361"/>
      <c r="C32" s="556" t="s">
        <v>331</v>
      </c>
      <c r="D32" s="550" t="s">
        <v>50</v>
      </c>
      <c r="E32" s="556" t="s">
        <v>39</v>
      </c>
      <c r="F32" s="551" t="s">
        <v>51</v>
      </c>
      <c r="G32" s="362"/>
      <c r="H32" s="552">
        <v>1</v>
      </c>
      <c r="I32" s="363" t="s">
        <v>56</v>
      </c>
      <c r="J32" s="553">
        <v>1</v>
      </c>
      <c r="K32" s="554" t="s">
        <v>682</v>
      </c>
      <c r="L32" s="560"/>
      <c r="M32" s="554"/>
      <c r="N32" s="554"/>
      <c r="O32" s="554"/>
      <c r="P32" s="554"/>
      <c r="Q32" s="559" t="s">
        <v>669</v>
      </c>
      <c r="R32" s="367"/>
    </row>
    <row r="33" spans="2:18" ht="30" customHeight="1" x14ac:dyDescent="0.15">
      <c r="B33" s="361"/>
      <c r="C33" s="556" t="s">
        <v>331</v>
      </c>
      <c r="D33" s="550" t="s">
        <v>50</v>
      </c>
      <c r="E33" s="556" t="s">
        <v>39</v>
      </c>
      <c r="F33" s="551" t="s">
        <v>51</v>
      </c>
      <c r="G33" s="362"/>
      <c r="H33" s="552">
        <v>1</v>
      </c>
      <c r="I33" s="363" t="s">
        <v>56</v>
      </c>
      <c r="J33" s="553">
        <v>1</v>
      </c>
      <c r="K33" s="554" t="s">
        <v>682</v>
      </c>
      <c r="L33" s="560"/>
      <c r="M33" s="367"/>
      <c r="N33" s="367"/>
      <c r="O33" s="367"/>
      <c r="P33" s="367"/>
      <c r="Q33" s="559" t="s">
        <v>669</v>
      </c>
      <c r="R33" s="367"/>
    </row>
    <row r="34" spans="2:18" ht="30" customHeight="1" x14ac:dyDescent="0.15">
      <c r="B34" s="361"/>
      <c r="C34" s="556" t="s">
        <v>331</v>
      </c>
      <c r="D34" s="550" t="s">
        <v>50</v>
      </c>
      <c r="E34" s="556" t="s">
        <v>39</v>
      </c>
      <c r="F34" s="551" t="s">
        <v>51</v>
      </c>
      <c r="G34" s="362"/>
      <c r="H34" s="552">
        <v>6</v>
      </c>
      <c r="I34" s="363" t="s">
        <v>56</v>
      </c>
      <c r="J34" s="553">
        <v>1</v>
      </c>
      <c r="K34" s="554" t="s">
        <v>686</v>
      </c>
      <c r="L34" s="559" t="s">
        <v>669</v>
      </c>
      <c r="M34" s="367"/>
      <c r="N34" s="367"/>
      <c r="O34" s="367"/>
      <c r="P34" s="367"/>
      <c r="Q34" s="367"/>
      <c r="R34" s="367"/>
    </row>
    <row r="35" spans="2:18" ht="30" customHeight="1" x14ac:dyDescent="0.15">
      <c r="B35" s="361"/>
      <c r="C35" s="556" t="s">
        <v>331</v>
      </c>
      <c r="D35" s="550" t="s">
        <v>50</v>
      </c>
      <c r="E35" s="556" t="s">
        <v>39</v>
      </c>
      <c r="F35" s="551" t="s">
        <v>51</v>
      </c>
      <c r="G35" s="362"/>
      <c r="H35" s="552">
        <v>6</v>
      </c>
      <c r="I35" s="363" t="s">
        <v>56</v>
      </c>
      <c r="J35" s="553">
        <v>1</v>
      </c>
      <c r="K35" s="554" t="s">
        <v>687</v>
      </c>
      <c r="L35" s="559" t="s">
        <v>669</v>
      </c>
      <c r="M35" s="367"/>
      <c r="N35" s="367"/>
      <c r="O35" s="367"/>
      <c r="P35" s="367"/>
      <c r="Q35" s="367"/>
      <c r="R35" s="367"/>
    </row>
    <row r="36" spans="2:18" ht="30" customHeight="1" x14ac:dyDescent="0.15">
      <c r="B36" s="361"/>
      <c r="C36" s="556" t="s">
        <v>331</v>
      </c>
      <c r="D36" s="550" t="s">
        <v>50</v>
      </c>
      <c r="E36" s="556" t="s">
        <v>39</v>
      </c>
      <c r="F36" s="551" t="s">
        <v>51</v>
      </c>
      <c r="G36" s="362"/>
      <c r="H36" s="552">
        <v>6</v>
      </c>
      <c r="I36" s="363" t="s">
        <v>56</v>
      </c>
      <c r="J36" s="553">
        <v>1</v>
      </c>
      <c r="K36" s="554" t="s">
        <v>688</v>
      </c>
      <c r="L36" s="559" t="s">
        <v>669</v>
      </c>
      <c r="M36" s="367"/>
      <c r="N36" s="367"/>
      <c r="O36" s="367"/>
      <c r="P36" s="367"/>
      <c r="Q36" s="367"/>
      <c r="R36" s="367"/>
    </row>
    <row r="37" spans="2:18" ht="30" customHeight="1" x14ac:dyDescent="0.15">
      <c r="B37" s="361"/>
      <c r="C37" s="362"/>
      <c r="D37" s="363" t="s">
        <v>50</v>
      </c>
      <c r="E37" s="362"/>
      <c r="F37" s="364" t="s">
        <v>51</v>
      </c>
      <c r="G37" s="362"/>
      <c r="H37" s="365"/>
      <c r="I37" s="363" t="s">
        <v>56</v>
      </c>
      <c r="J37" s="366"/>
      <c r="K37" s="367"/>
      <c r="L37" s="367"/>
      <c r="M37" s="367"/>
      <c r="N37" s="367"/>
      <c r="O37" s="367"/>
      <c r="P37" s="367"/>
      <c r="Q37" s="367"/>
      <c r="R37" s="367"/>
    </row>
    <row r="38" spans="2:18" ht="30" customHeight="1" x14ac:dyDescent="0.15">
      <c r="B38" s="361"/>
      <c r="C38" s="362"/>
      <c r="D38" s="363" t="s">
        <v>50</v>
      </c>
      <c r="E38" s="362"/>
      <c r="F38" s="364" t="s">
        <v>51</v>
      </c>
      <c r="G38" s="362"/>
      <c r="H38" s="365"/>
      <c r="I38" s="363" t="s">
        <v>56</v>
      </c>
      <c r="J38" s="366"/>
      <c r="K38" s="367"/>
      <c r="L38" s="367"/>
      <c r="M38" s="367"/>
      <c r="N38" s="367"/>
      <c r="O38" s="367"/>
      <c r="P38" s="367"/>
      <c r="Q38" s="367"/>
      <c r="R38" s="367"/>
    </row>
    <row r="39" spans="2:18" ht="30" customHeight="1" x14ac:dyDescent="0.15">
      <c r="B39" s="361"/>
      <c r="C39" s="362"/>
      <c r="D39" s="363" t="s">
        <v>50</v>
      </c>
      <c r="E39" s="362"/>
      <c r="F39" s="364" t="s">
        <v>51</v>
      </c>
      <c r="G39" s="362"/>
      <c r="H39" s="365"/>
      <c r="I39" s="363" t="s">
        <v>56</v>
      </c>
      <c r="J39" s="366"/>
      <c r="K39" s="367"/>
      <c r="L39" s="367"/>
      <c r="M39" s="367"/>
      <c r="N39" s="367"/>
      <c r="O39" s="367"/>
      <c r="P39" s="367"/>
      <c r="Q39" s="367"/>
      <c r="R39" s="367"/>
    </row>
    <row r="40" spans="2:18" ht="30" customHeight="1" x14ac:dyDescent="0.15">
      <c r="B40" s="361"/>
      <c r="C40" s="362"/>
      <c r="D40" s="363" t="s">
        <v>50</v>
      </c>
      <c r="E40" s="362"/>
      <c r="F40" s="364" t="s">
        <v>51</v>
      </c>
      <c r="G40" s="362"/>
      <c r="H40" s="365"/>
      <c r="I40" s="363" t="s">
        <v>56</v>
      </c>
      <c r="J40" s="366"/>
      <c r="K40" s="367"/>
      <c r="L40" s="367"/>
      <c r="M40" s="367"/>
      <c r="N40" s="367"/>
      <c r="O40" s="367"/>
      <c r="P40" s="367"/>
      <c r="Q40" s="367"/>
      <c r="R40" s="367"/>
    </row>
    <row r="41" spans="2:18" ht="30" customHeight="1" x14ac:dyDescent="0.15">
      <c r="B41" s="361"/>
      <c r="C41" s="362"/>
      <c r="D41" s="363" t="s">
        <v>50</v>
      </c>
      <c r="E41" s="362"/>
      <c r="F41" s="364" t="s">
        <v>51</v>
      </c>
      <c r="G41" s="362"/>
      <c r="H41" s="365"/>
      <c r="I41" s="363" t="s">
        <v>56</v>
      </c>
      <c r="J41" s="366"/>
      <c r="K41" s="367"/>
      <c r="L41" s="367"/>
      <c r="M41" s="367"/>
      <c r="N41" s="367"/>
      <c r="O41" s="367"/>
      <c r="P41" s="367"/>
      <c r="Q41" s="367"/>
      <c r="R41" s="367"/>
    </row>
    <row r="42" spans="2:18" ht="30" customHeight="1" x14ac:dyDescent="0.15">
      <c r="B42" s="361"/>
      <c r="C42" s="362"/>
      <c r="D42" s="363" t="s">
        <v>50</v>
      </c>
      <c r="E42" s="362"/>
      <c r="F42" s="364" t="s">
        <v>51</v>
      </c>
      <c r="G42" s="362"/>
      <c r="H42" s="365"/>
      <c r="I42" s="363" t="s">
        <v>56</v>
      </c>
      <c r="J42" s="366"/>
      <c r="K42" s="367"/>
      <c r="L42" s="367"/>
      <c r="M42" s="367"/>
      <c r="N42" s="367"/>
      <c r="O42" s="367"/>
      <c r="P42" s="367"/>
      <c r="Q42" s="367"/>
      <c r="R42" s="367"/>
    </row>
    <row r="43" spans="2:18" ht="30" customHeight="1" x14ac:dyDescent="0.15">
      <c r="B43" s="361"/>
      <c r="C43" s="362"/>
      <c r="D43" s="363" t="s">
        <v>50</v>
      </c>
      <c r="E43" s="362"/>
      <c r="F43" s="364" t="s">
        <v>51</v>
      </c>
      <c r="G43" s="362"/>
      <c r="H43" s="365"/>
      <c r="I43" s="363" t="s">
        <v>56</v>
      </c>
      <c r="J43" s="366"/>
      <c r="K43" s="367"/>
      <c r="L43" s="367"/>
      <c r="M43" s="367"/>
      <c r="N43" s="367"/>
      <c r="O43" s="367"/>
      <c r="P43" s="367"/>
      <c r="Q43" s="367"/>
      <c r="R43" s="367"/>
    </row>
    <row r="44" spans="2:18" ht="30" customHeight="1" x14ac:dyDescent="0.15">
      <c r="B44" s="361"/>
      <c r="C44" s="362"/>
      <c r="D44" s="363" t="s">
        <v>50</v>
      </c>
      <c r="E44" s="362"/>
      <c r="F44" s="364" t="s">
        <v>51</v>
      </c>
      <c r="G44" s="362"/>
      <c r="H44" s="365"/>
      <c r="I44" s="363" t="s">
        <v>56</v>
      </c>
      <c r="J44" s="366"/>
      <c r="K44" s="367"/>
      <c r="L44" s="367"/>
      <c r="M44" s="367"/>
      <c r="N44" s="367"/>
      <c r="O44" s="367"/>
      <c r="P44" s="367"/>
      <c r="Q44" s="367"/>
      <c r="R44" s="367"/>
    </row>
    <row r="45" spans="2:18" ht="30" customHeight="1" x14ac:dyDescent="0.15">
      <c r="B45" s="361"/>
      <c r="C45" s="362"/>
      <c r="D45" s="363" t="s">
        <v>50</v>
      </c>
      <c r="E45" s="362"/>
      <c r="F45" s="364" t="s">
        <v>51</v>
      </c>
      <c r="G45" s="362"/>
      <c r="H45" s="365"/>
      <c r="I45" s="363" t="s">
        <v>56</v>
      </c>
      <c r="J45" s="366"/>
      <c r="K45" s="367"/>
      <c r="L45" s="367"/>
      <c r="M45" s="367"/>
      <c r="N45" s="367"/>
      <c r="O45" s="367"/>
      <c r="P45" s="367"/>
      <c r="Q45" s="367"/>
      <c r="R45" s="367"/>
    </row>
    <row r="46" spans="2:18" ht="30" customHeight="1" x14ac:dyDescent="0.15">
      <c r="B46" s="361"/>
      <c r="C46" s="362"/>
      <c r="D46" s="363" t="s">
        <v>50</v>
      </c>
      <c r="E46" s="362"/>
      <c r="F46" s="364" t="s">
        <v>51</v>
      </c>
      <c r="G46" s="362"/>
      <c r="H46" s="365"/>
      <c r="I46" s="363" t="s">
        <v>56</v>
      </c>
      <c r="J46" s="366"/>
      <c r="K46" s="367"/>
      <c r="L46" s="367"/>
      <c r="M46" s="367"/>
      <c r="N46" s="367"/>
      <c r="O46" s="367"/>
      <c r="P46" s="367"/>
      <c r="Q46" s="367"/>
      <c r="R46" s="367"/>
    </row>
    <row r="47" spans="2:18" ht="30" customHeight="1" x14ac:dyDescent="0.15">
      <c r="B47" s="361"/>
      <c r="C47" s="362"/>
      <c r="D47" s="363" t="s">
        <v>50</v>
      </c>
      <c r="E47" s="362"/>
      <c r="F47" s="364" t="s">
        <v>51</v>
      </c>
      <c r="G47" s="362"/>
      <c r="H47" s="365"/>
      <c r="I47" s="363" t="s">
        <v>56</v>
      </c>
      <c r="J47" s="366"/>
      <c r="K47" s="367"/>
      <c r="L47" s="367"/>
      <c r="M47" s="367"/>
      <c r="N47" s="367"/>
      <c r="O47" s="367"/>
      <c r="P47" s="367"/>
      <c r="Q47" s="367"/>
      <c r="R47" s="367"/>
    </row>
    <row r="48" spans="2:18" ht="30" customHeight="1" x14ac:dyDescent="0.15">
      <c r="B48" s="361"/>
      <c r="C48" s="362"/>
      <c r="D48" s="363" t="s">
        <v>37</v>
      </c>
      <c r="E48" s="362"/>
      <c r="F48" s="364" t="s">
        <v>38</v>
      </c>
      <c r="G48" s="362"/>
      <c r="H48" s="365"/>
      <c r="I48" s="363" t="s">
        <v>56</v>
      </c>
      <c r="J48" s="366"/>
      <c r="K48" s="367"/>
      <c r="L48" s="367"/>
      <c r="M48" s="367"/>
      <c r="N48" s="367"/>
      <c r="O48" s="367"/>
      <c r="P48" s="367"/>
      <c r="Q48" s="367"/>
      <c r="R48" s="367"/>
    </row>
    <row r="49" spans="2:18" ht="30" customHeight="1" x14ac:dyDescent="0.15">
      <c r="B49" s="361"/>
      <c r="C49" s="362"/>
      <c r="D49" s="363" t="s">
        <v>37</v>
      </c>
      <c r="E49" s="362"/>
      <c r="F49" s="364" t="s">
        <v>38</v>
      </c>
      <c r="G49" s="362"/>
      <c r="H49" s="365"/>
      <c r="I49" s="363" t="s">
        <v>56</v>
      </c>
      <c r="J49" s="366"/>
      <c r="K49" s="367"/>
      <c r="L49" s="367"/>
      <c r="M49" s="367"/>
      <c r="N49" s="367"/>
      <c r="O49" s="367"/>
      <c r="P49" s="367"/>
      <c r="Q49" s="367"/>
      <c r="R49" s="367"/>
    </row>
    <row r="50" spans="2:18" ht="30" customHeight="1" x14ac:dyDescent="0.15">
      <c r="B50" s="361"/>
      <c r="C50" s="362"/>
      <c r="D50" s="363" t="s">
        <v>37</v>
      </c>
      <c r="E50" s="362"/>
      <c r="F50" s="364" t="s">
        <v>38</v>
      </c>
      <c r="G50" s="362"/>
      <c r="H50" s="365"/>
      <c r="I50" s="363" t="s">
        <v>56</v>
      </c>
      <c r="J50" s="366"/>
      <c r="K50" s="367"/>
      <c r="L50" s="367"/>
      <c r="M50" s="367"/>
      <c r="N50" s="367"/>
      <c r="O50" s="367"/>
      <c r="P50" s="367"/>
      <c r="Q50" s="367"/>
      <c r="R50" s="367"/>
    </row>
    <row r="51" spans="2:18" ht="30" customHeight="1" x14ac:dyDescent="0.15">
      <c r="B51" s="361"/>
      <c r="C51" s="362"/>
      <c r="D51" s="363" t="s">
        <v>37</v>
      </c>
      <c r="E51" s="362"/>
      <c r="F51" s="364" t="s">
        <v>38</v>
      </c>
      <c r="G51" s="362"/>
      <c r="H51" s="365"/>
      <c r="I51" s="363" t="s">
        <v>56</v>
      </c>
      <c r="J51" s="366"/>
      <c r="K51" s="367"/>
      <c r="L51" s="367"/>
      <c r="M51" s="367"/>
      <c r="N51" s="367"/>
      <c r="O51" s="367"/>
      <c r="P51" s="367"/>
      <c r="Q51" s="367"/>
      <c r="R51" s="367"/>
    </row>
    <row r="52" spans="2:18" ht="30" customHeight="1" x14ac:dyDescent="0.15">
      <c r="B52" s="361"/>
      <c r="C52" s="362"/>
      <c r="D52" s="363" t="s">
        <v>37</v>
      </c>
      <c r="E52" s="362"/>
      <c r="F52" s="364" t="s">
        <v>38</v>
      </c>
      <c r="G52" s="362"/>
      <c r="H52" s="365"/>
      <c r="I52" s="363" t="s">
        <v>56</v>
      </c>
      <c r="J52" s="366"/>
      <c r="K52" s="367"/>
      <c r="L52" s="367"/>
      <c r="M52" s="367"/>
      <c r="N52" s="367"/>
      <c r="O52" s="367"/>
      <c r="P52" s="367"/>
      <c r="Q52" s="367"/>
      <c r="R52" s="367"/>
    </row>
    <row r="53" spans="2:18" ht="30" customHeight="1" x14ac:dyDescent="0.15">
      <c r="B53" s="361"/>
      <c r="C53" s="362"/>
      <c r="D53" s="363" t="s">
        <v>37</v>
      </c>
      <c r="E53" s="362"/>
      <c r="F53" s="364" t="s">
        <v>38</v>
      </c>
      <c r="G53" s="362"/>
      <c r="H53" s="365"/>
      <c r="I53" s="363" t="s">
        <v>56</v>
      </c>
      <c r="J53" s="366"/>
      <c r="K53" s="367"/>
      <c r="L53" s="367"/>
      <c r="M53" s="367"/>
      <c r="N53" s="367"/>
      <c r="O53" s="367"/>
      <c r="P53" s="367"/>
      <c r="Q53" s="367"/>
      <c r="R53" s="367"/>
    </row>
    <row r="54" spans="2:18" ht="30" customHeight="1" x14ac:dyDescent="0.15">
      <c r="B54" s="361"/>
      <c r="C54" s="362"/>
      <c r="D54" s="363" t="s">
        <v>37</v>
      </c>
      <c r="E54" s="362"/>
      <c r="F54" s="364" t="s">
        <v>38</v>
      </c>
      <c r="G54" s="362"/>
      <c r="H54" s="365"/>
      <c r="I54" s="363" t="s">
        <v>56</v>
      </c>
      <c r="J54" s="366"/>
      <c r="K54" s="367"/>
      <c r="L54" s="367"/>
      <c r="M54" s="367"/>
      <c r="N54" s="367"/>
      <c r="O54" s="367"/>
      <c r="P54" s="367"/>
      <c r="Q54" s="367"/>
      <c r="R54" s="367"/>
    </row>
    <row r="55" spans="2:18" ht="30" customHeight="1" x14ac:dyDescent="0.15">
      <c r="B55" s="361"/>
      <c r="C55" s="362"/>
      <c r="D55" s="363" t="s">
        <v>37</v>
      </c>
      <c r="E55" s="362"/>
      <c r="F55" s="364" t="s">
        <v>38</v>
      </c>
      <c r="G55" s="362"/>
      <c r="H55" s="365"/>
      <c r="I55" s="363" t="s">
        <v>56</v>
      </c>
      <c r="J55" s="366"/>
      <c r="K55" s="367"/>
      <c r="L55" s="367"/>
      <c r="M55" s="367"/>
      <c r="N55" s="367"/>
      <c r="O55" s="367"/>
      <c r="P55" s="367"/>
      <c r="Q55" s="367"/>
      <c r="R55" s="367"/>
    </row>
    <row r="56" spans="2:18" ht="30" customHeight="1" x14ac:dyDescent="0.15">
      <c r="B56" s="361"/>
      <c r="C56" s="362"/>
      <c r="D56" s="363" t="s">
        <v>37</v>
      </c>
      <c r="E56" s="362"/>
      <c r="F56" s="364" t="s">
        <v>38</v>
      </c>
      <c r="G56" s="362"/>
      <c r="H56" s="365"/>
      <c r="I56" s="363" t="s">
        <v>56</v>
      </c>
      <c r="J56" s="366"/>
      <c r="K56" s="367"/>
      <c r="L56" s="367"/>
      <c r="M56" s="367"/>
      <c r="N56" s="367"/>
      <c r="O56" s="367"/>
      <c r="P56" s="367"/>
      <c r="Q56" s="367"/>
      <c r="R56" s="367"/>
    </row>
    <row r="57" spans="2:18" ht="30" customHeight="1" x14ac:dyDescent="0.15">
      <c r="B57" s="361"/>
      <c r="C57" s="362"/>
      <c r="D57" s="363" t="s">
        <v>37</v>
      </c>
      <c r="E57" s="362"/>
      <c r="F57" s="364" t="s">
        <v>38</v>
      </c>
      <c r="G57" s="362"/>
      <c r="H57" s="365"/>
      <c r="I57" s="363" t="s">
        <v>56</v>
      </c>
      <c r="J57" s="366"/>
      <c r="K57" s="367"/>
      <c r="L57" s="367"/>
      <c r="M57" s="367"/>
      <c r="N57" s="367"/>
      <c r="O57" s="367"/>
      <c r="P57" s="367"/>
      <c r="Q57" s="367"/>
      <c r="R57" s="367"/>
    </row>
    <row r="58" spans="2:18" ht="30" customHeight="1" x14ac:dyDescent="0.15">
      <c r="B58" s="361"/>
      <c r="C58" s="362"/>
      <c r="D58" s="363" t="s">
        <v>37</v>
      </c>
      <c r="E58" s="362"/>
      <c r="F58" s="364" t="s">
        <v>38</v>
      </c>
      <c r="G58" s="362"/>
      <c r="H58" s="365"/>
      <c r="I58" s="363" t="s">
        <v>56</v>
      </c>
      <c r="J58" s="366"/>
      <c r="K58" s="367"/>
      <c r="L58" s="367"/>
      <c r="M58" s="367"/>
      <c r="N58" s="367"/>
      <c r="O58" s="367"/>
      <c r="P58" s="367"/>
      <c r="Q58" s="367"/>
      <c r="R58" s="367"/>
    </row>
    <row r="59" spans="2:18" ht="30" customHeight="1" x14ac:dyDescent="0.15">
      <c r="B59" s="361"/>
      <c r="C59" s="362"/>
      <c r="D59" s="363" t="s">
        <v>37</v>
      </c>
      <c r="E59" s="362"/>
      <c r="F59" s="364" t="s">
        <v>38</v>
      </c>
      <c r="G59" s="362"/>
      <c r="H59" s="365"/>
      <c r="I59" s="363" t="s">
        <v>56</v>
      </c>
      <c r="J59" s="366"/>
      <c r="K59" s="367"/>
      <c r="L59" s="367"/>
      <c r="M59" s="367"/>
      <c r="N59" s="367"/>
      <c r="O59" s="367"/>
      <c r="P59" s="367"/>
      <c r="Q59" s="367"/>
      <c r="R59" s="367"/>
    </row>
    <row r="60" spans="2:18" ht="30" customHeight="1" x14ac:dyDescent="0.15">
      <c r="B60" s="361"/>
      <c r="C60" s="362"/>
      <c r="D60" s="363" t="s">
        <v>37</v>
      </c>
      <c r="E60" s="362"/>
      <c r="F60" s="364" t="s">
        <v>38</v>
      </c>
      <c r="G60" s="362"/>
      <c r="H60" s="365"/>
      <c r="I60" s="363" t="s">
        <v>56</v>
      </c>
      <c r="J60" s="366"/>
      <c r="K60" s="367"/>
      <c r="L60" s="367"/>
      <c r="M60" s="367"/>
      <c r="N60" s="367"/>
      <c r="O60" s="367"/>
      <c r="P60" s="367"/>
      <c r="Q60" s="367"/>
      <c r="R60" s="367"/>
    </row>
    <row r="61" spans="2:18" ht="30" customHeight="1" x14ac:dyDescent="0.15">
      <c r="B61" s="361"/>
      <c r="C61" s="362"/>
      <c r="D61" s="363" t="s">
        <v>37</v>
      </c>
      <c r="E61" s="362"/>
      <c r="F61" s="364" t="s">
        <v>38</v>
      </c>
      <c r="G61" s="362"/>
      <c r="H61" s="365"/>
      <c r="I61" s="363" t="s">
        <v>56</v>
      </c>
      <c r="J61" s="366"/>
      <c r="K61" s="367"/>
      <c r="L61" s="367"/>
      <c r="M61" s="367"/>
      <c r="N61" s="367"/>
      <c r="O61" s="367"/>
      <c r="P61" s="367"/>
      <c r="Q61" s="367"/>
      <c r="R61" s="367"/>
    </row>
    <row r="62" spans="2:18" ht="30" customHeight="1" x14ac:dyDescent="0.15">
      <c r="B62" s="361"/>
      <c r="C62" s="362"/>
      <c r="D62" s="363" t="s">
        <v>37</v>
      </c>
      <c r="E62" s="362"/>
      <c r="F62" s="364" t="s">
        <v>38</v>
      </c>
      <c r="G62" s="362"/>
      <c r="H62" s="365"/>
      <c r="I62" s="363" t="s">
        <v>56</v>
      </c>
      <c r="J62" s="366"/>
      <c r="K62" s="367"/>
      <c r="L62" s="367"/>
      <c r="M62" s="367"/>
      <c r="N62" s="367"/>
      <c r="O62" s="367"/>
      <c r="P62" s="367"/>
      <c r="Q62" s="367"/>
      <c r="R62" s="367"/>
    </row>
    <row r="63" spans="2:18" ht="30" customHeight="1" x14ac:dyDescent="0.15">
      <c r="B63" s="361"/>
      <c r="C63" s="362"/>
      <c r="D63" s="363" t="s">
        <v>37</v>
      </c>
      <c r="E63" s="362"/>
      <c r="F63" s="364" t="s">
        <v>38</v>
      </c>
      <c r="G63" s="362"/>
      <c r="H63" s="365"/>
      <c r="I63" s="363" t="s">
        <v>56</v>
      </c>
      <c r="J63" s="366"/>
      <c r="K63" s="367"/>
      <c r="L63" s="367"/>
      <c r="M63" s="367"/>
      <c r="N63" s="367"/>
      <c r="O63" s="367"/>
      <c r="P63" s="367"/>
      <c r="Q63" s="367"/>
      <c r="R63" s="367"/>
    </row>
    <row r="64" spans="2:18" ht="30" customHeight="1" x14ac:dyDescent="0.15">
      <c r="B64" s="361"/>
      <c r="C64" s="362"/>
      <c r="D64" s="363" t="s">
        <v>37</v>
      </c>
      <c r="E64" s="362"/>
      <c r="F64" s="364" t="s">
        <v>38</v>
      </c>
      <c r="G64" s="362"/>
      <c r="H64" s="365"/>
      <c r="I64" s="363" t="s">
        <v>56</v>
      </c>
      <c r="J64" s="366"/>
      <c r="K64" s="367"/>
      <c r="L64" s="367"/>
      <c r="M64" s="367"/>
      <c r="N64" s="367"/>
      <c r="O64" s="367"/>
      <c r="P64" s="367"/>
      <c r="Q64" s="367"/>
      <c r="R64" s="367"/>
    </row>
    <row r="65" spans="2:18" ht="30" customHeight="1" x14ac:dyDescent="0.15">
      <c r="B65" s="361"/>
      <c r="C65" s="362"/>
      <c r="D65" s="363" t="s">
        <v>37</v>
      </c>
      <c r="E65" s="362"/>
      <c r="F65" s="364" t="s">
        <v>38</v>
      </c>
      <c r="G65" s="362"/>
      <c r="H65" s="365"/>
      <c r="I65" s="363" t="s">
        <v>56</v>
      </c>
      <c r="J65" s="366"/>
      <c r="K65" s="367"/>
      <c r="L65" s="367"/>
      <c r="M65" s="367"/>
      <c r="N65" s="367"/>
      <c r="O65" s="367"/>
      <c r="P65" s="367"/>
      <c r="Q65" s="367"/>
      <c r="R65" s="367"/>
    </row>
    <row r="66" spans="2:18" ht="30" customHeight="1" x14ac:dyDescent="0.15">
      <c r="B66" s="361"/>
      <c r="C66" s="362"/>
      <c r="D66" s="363" t="s">
        <v>37</v>
      </c>
      <c r="E66" s="362"/>
      <c r="F66" s="364" t="s">
        <v>38</v>
      </c>
      <c r="G66" s="362"/>
      <c r="H66" s="365"/>
      <c r="I66" s="363" t="s">
        <v>56</v>
      </c>
      <c r="J66" s="366"/>
      <c r="K66" s="367"/>
      <c r="L66" s="367"/>
      <c r="M66" s="367"/>
      <c r="N66" s="367"/>
      <c r="O66" s="367"/>
      <c r="P66" s="367"/>
      <c r="Q66" s="367"/>
      <c r="R66" s="367"/>
    </row>
    <row r="67" spans="2:18" ht="30" customHeight="1" x14ac:dyDescent="0.15">
      <c r="B67" s="361"/>
      <c r="C67" s="362"/>
      <c r="D67" s="363" t="s">
        <v>37</v>
      </c>
      <c r="E67" s="362"/>
      <c r="F67" s="364" t="s">
        <v>38</v>
      </c>
      <c r="G67" s="362"/>
      <c r="H67" s="365"/>
      <c r="I67" s="363" t="s">
        <v>56</v>
      </c>
      <c r="J67" s="366"/>
      <c r="K67" s="367"/>
      <c r="L67" s="367"/>
      <c r="M67" s="367"/>
      <c r="N67" s="367"/>
      <c r="O67" s="367"/>
      <c r="P67" s="367"/>
      <c r="Q67" s="367"/>
      <c r="R67" s="367"/>
    </row>
    <row r="68" spans="2:18" ht="30" customHeight="1" x14ac:dyDescent="0.15">
      <c r="B68" s="361"/>
      <c r="C68" s="362"/>
      <c r="D68" s="363" t="s">
        <v>37</v>
      </c>
      <c r="E68" s="362"/>
      <c r="F68" s="364" t="s">
        <v>38</v>
      </c>
      <c r="G68" s="362"/>
      <c r="H68" s="365"/>
      <c r="I68" s="363" t="s">
        <v>56</v>
      </c>
      <c r="J68" s="366"/>
      <c r="K68" s="367"/>
      <c r="L68" s="367"/>
      <c r="M68" s="367"/>
      <c r="N68" s="367"/>
      <c r="O68" s="367"/>
      <c r="P68" s="367"/>
      <c r="Q68" s="367"/>
      <c r="R68" s="367"/>
    </row>
    <row r="69" spans="2:18" ht="30" customHeight="1" x14ac:dyDescent="0.15">
      <c r="B69" s="361"/>
      <c r="C69" s="362"/>
      <c r="D69" s="363" t="s">
        <v>37</v>
      </c>
      <c r="E69" s="362"/>
      <c r="F69" s="364" t="s">
        <v>38</v>
      </c>
      <c r="G69" s="362"/>
      <c r="H69" s="365"/>
      <c r="I69" s="363" t="s">
        <v>56</v>
      </c>
      <c r="J69" s="366"/>
      <c r="K69" s="367"/>
      <c r="L69" s="367"/>
      <c r="M69" s="367"/>
      <c r="N69" s="367"/>
      <c r="O69" s="367"/>
      <c r="P69" s="367"/>
      <c r="Q69" s="367"/>
      <c r="R69" s="367"/>
    </row>
    <row r="70" spans="2:18" ht="30" customHeight="1" x14ac:dyDescent="0.15">
      <c r="B70" s="361"/>
      <c r="C70" s="362"/>
      <c r="D70" s="363" t="s">
        <v>37</v>
      </c>
      <c r="E70" s="362"/>
      <c r="F70" s="364" t="s">
        <v>38</v>
      </c>
      <c r="G70" s="362"/>
      <c r="H70" s="365"/>
      <c r="I70" s="363" t="s">
        <v>56</v>
      </c>
      <c r="J70" s="366"/>
      <c r="K70" s="367"/>
      <c r="L70" s="367"/>
      <c r="M70" s="367"/>
      <c r="N70" s="367"/>
      <c r="O70" s="367"/>
      <c r="P70" s="367"/>
      <c r="Q70" s="367"/>
      <c r="R70" s="367"/>
    </row>
    <row r="71" spans="2:18" ht="30" customHeight="1" x14ac:dyDescent="0.15">
      <c r="B71" s="361"/>
      <c r="C71" s="362"/>
      <c r="D71" s="363" t="s">
        <v>37</v>
      </c>
      <c r="E71" s="362"/>
      <c r="F71" s="364" t="s">
        <v>38</v>
      </c>
      <c r="G71" s="362"/>
      <c r="H71" s="365"/>
      <c r="I71" s="363" t="s">
        <v>56</v>
      </c>
      <c r="J71" s="366"/>
      <c r="K71" s="367"/>
      <c r="L71" s="367"/>
      <c r="M71" s="367"/>
      <c r="N71" s="367"/>
      <c r="O71" s="367"/>
      <c r="P71" s="367"/>
      <c r="Q71" s="367"/>
      <c r="R71" s="367"/>
    </row>
    <row r="72" spans="2:18" ht="30" customHeight="1" x14ac:dyDescent="0.15">
      <c r="B72" s="361"/>
      <c r="C72" s="362"/>
      <c r="D72" s="363" t="s">
        <v>37</v>
      </c>
      <c r="E72" s="362"/>
      <c r="F72" s="364" t="s">
        <v>38</v>
      </c>
      <c r="G72" s="362"/>
      <c r="H72" s="365"/>
      <c r="I72" s="363" t="s">
        <v>56</v>
      </c>
      <c r="J72" s="366"/>
      <c r="K72" s="367"/>
      <c r="L72" s="367"/>
      <c r="M72" s="367"/>
      <c r="N72" s="367"/>
      <c r="O72" s="367"/>
      <c r="P72" s="367"/>
      <c r="Q72" s="367"/>
      <c r="R72" s="367"/>
    </row>
    <row r="73" spans="2:18" ht="30" customHeight="1" x14ac:dyDescent="0.15">
      <c r="B73" s="361"/>
      <c r="C73" s="362"/>
      <c r="D73" s="363" t="s">
        <v>37</v>
      </c>
      <c r="E73" s="362"/>
      <c r="F73" s="364" t="s">
        <v>38</v>
      </c>
      <c r="G73" s="362"/>
      <c r="H73" s="365"/>
      <c r="I73" s="363" t="s">
        <v>56</v>
      </c>
      <c r="J73" s="366"/>
      <c r="K73" s="367"/>
      <c r="L73" s="367"/>
      <c r="M73" s="367"/>
      <c r="N73" s="367"/>
      <c r="O73" s="367"/>
      <c r="P73" s="367"/>
      <c r="Q73" s="367"/>
      <c r="R73" s="367"/>
    </row>
    <row r="74" spans="2:18" ht="30" customHeight="1" x14ac:dyDescent="0.15">
      <c r="B74" s="361"/>
      <c r="C74" s="362"/>
      <c r="D74" s="363" t="s">
        <v>37</v>
      </c>
      <c r="E74" s="362"/>
      <c r="F74" s="364" t="s">
        <v>38</v>
      </c>
      <c r="G74" s="362"/>
      <c r="H74" s="365"/>
      <c r="I74" s="363" t="s">
        <v>56</v>
      </c>
      <c r="J74" s="366"/>
      <c r="K74" s="367"/>
      <c r="L74" s="367"/>
      <c r="M74" s="367"/>
      <c r="N74" s="367"/>
      <c r="O74" s="367"/>
      <c r="P74" s="367"/>
      <c r="Q74" s="367"/>
      <c r="R74" s="367"/>
    </row>
    <row r="75" spans="2:18" ht="30" customHeight="1" x14ac:dyDescent="0.15">
      <c r="B75" s="361"/>
      <c r="C75" s="362"/>
      <c r="D75" s="363" t="s">
        <v>37</v>
      </c>
      <c r="E75" s="362"/>
      <c r="F75" s="364" t="s">
        <v>38</v>
      </c>
      <c r="G75" s="362"/>
      <c r="H75" s="365"/>
      <c r="I75" s="363" t="s">
        <v>56</v>
      </c>
      <c r="J75" s="366"/>
      <c r="K75" s="367"/>
      <c r="L75" s="367"/>
      <c r="M75" s="367"/>
      <c r="N75" s="367"/>
      <c r="O75" s="367"/>
      <c r="P75" s="367"/>
      <c r="Q75" s="367"/>
      <c r="R75" s="367"/>
    </row>
    <row r="76" spans="2:18" ht="30" customHeight="1" x14ac:dyDescent="0.15">
      <c r="B76" s="361"/>
      <c r="C76" s="362"/>
      <c r="D76" s="363" t="s">
        <v>37</v>
      </c>
      <c r="E76" s="362"/>
      <c r="F76" s="364" t="s">
        <v>38</v>
      </c>
      <c r="G76" s="362"/>
      <c r="H76" s="365"/>
      <c r="I76" s="363" t="s">
        <v>56</v>
      </c>
      <c r="J76" s="366"/>
      <c r="K76" s="367"/>
      <c r="L76" s="367"/>
      <c r="M76" s="367"/>
      <c r="N76" s="367"/>
      <c r="O76" s="367"/>
      <c r="P76" s="367"/>
      <c r="Q76" s="367"/>
      <c r="R76" s="367"/>
    </row>
    <row r="77" spans="2:18" ht="30" customHeight="1" x14ac:dyDescent="0.15">
      <c r="B77" s="361"/>
      <c r="C77" s="362"/>
      <c r="D77" s="363" t="s">
        <v>37</v>
      </c>
      <c r="E77" s="362"/>
      <c r="F77" s="364" t="s">
        <v>38</v>
      </c>
      <c r="G77" s="362"/>
      <c r="H77" s="365"/>
      <c r="I77" s="363" t="s">
        <v>56</v>
      </c>
      <c r="J77" s="366"/>
      <c r="K77" s="367"/>
      <c r="L77" s="367"/>
      <c r="M77" s="367"/>
      <c r="N77" s="367"/>
      <c r="O77" s="367"/>
      <c r="P77" s="367"/>
      <c r="Q77" s="367"/>
      <c r="R77" s="367"/>
    </row>
    <row r="78" spans="2:18" ht="30" customHeight="1" x14ac:dyDescent="0.15">
      <c r="B78" s="361"/>
      <c r="C78" s="362"/>
      <c r="D78" s="363" t="s">
        <v>37</v>
      </c>
      <c r="E78" s="362"/>
      <c r="F78" s="364" t="s">
        <v>38</v>
      </c>
      <c r="G78" s="362"/>
      <c r="H78" s="365"/>
      <c r="I78" s="363" t="s">
        <v>56</v>
      </c>
      <c r="J78" s="366"/>
      <c r="K78" s="367"/>
      <c r="L78" s="367"/>
      <c r="M78" s="367"/>
      <c r="N78" s="367"/>
      <c r="O78" s="367"/>
      <c r="P78" s="367"/>
      <c r="Q78" s="367"/>
      <c r="R78" s="367"/>
    </row>
    <row r="79" spans="2:18" ht="30" customHeight="1" x14ac:dyDescent="0.15">
      <c r="B79" s="361"/>
      <c r="C79" s="362"/>
      <c r="D79" s="363" t="s">
        <v>37</v>
      </c>
      <c r="E79" s="362"/>
      <c r="F79" s="364" t="s">
        <v>38</v>
      </c>
      <c r="G79" s="362"/>
      <c r="H79" s="365"/>
      <c r="I79" s="363" t="s">
        <v>56</v>
      </c>
      <c r="J79" s="366"/>
      <c r="K79" s="367"/>
      <c r="L79" s="367"/>
      <c r="M79" s="367"/>
      <c r="N79" s="367"/>
      <c r="O79" s="367"/>
      <c r="P79" s="367"/>
      <c r="Q79" s="367"/>
      <c r="R79" s="367"/>
    </row>
    <row r="80" spans="2:18" ht="30" customHeight="1" x14ac:dyDescent="0.15">
      <c r="B80" s="361"/>
      <c r="C80" s="362"/>
      <c r="D80" s="363" t="s">
        <v>37</v>
      </c>
      <c r="E80" s="362"/>
      <c r="F80" s="364" t="s">
        <v>38</v>
      </c>
      <c r="G80" s="362"/>
      <c r="H80" s="365"/>
      <c r="I80" s="363" t="s">
        <v>56</v>
      </c>
      <c r="J80" s="366"/>
      <c r="K80" s="367"/>
      <c r="L80" s="367"/>
      <c r="M80" s="367"/>
      <c r="N80" s="367"/>
      <c r="O80" s="367"/>
      <c r="P80" s="367"/>
      <c r="Q80" s="367"/>
      <c r="R80" s="367"/>
    </row>
    <row r="81" spans="2:18" ht="30" customHeight="1" x14ac:dyDescent="0.15">
      <c r="B81" s="361"/>
      <c r="C81" s="362"/>
      <c r="D81" s="363" t="s">
        <v>37</v>
      </c>
      <c r="E81" s="362"/>
      <c r="F81" s="364" t="s">
        <v>38</v>
      </c>
      <c r="G81" s="362"/>
      <c r="H81" s="365"/>
      <c r="I81" s="363" t="s">
        <v>56</v>
      </c>
      <c r="J81" s="366"/>
      <c r="K81" s="367"/>
      <c r="L81" s="367"/>
      <c r="M81" s="367"/>
      <c r="N81" s="367"/>
      <c r="O81" s="367"/>
      <c r="P81" s="367"/>
      <c r="Q81" s="367"/>
      <c r="R81" s="367"/>
    </row>
    <row r="82" spans="2:18" ht="30" customHeight="1" x14ac:dyDescent="0.15">
      <c r="B82" s="361"/>
      <c r="C82" s="362"/>
      <c r="D82" s="363" t="s">
        <v>37</v>
      </c>
      <c r="E82" s="362"/>
      <c r="F82" s="364" t="s">
        <v>38</v>
      </c>
      <c r="G82" s="362"/>
      <c r="H82" s="365"/>
      <c r="I82" s="363" t="s">
        <v>56</v>
      </c>
      <c r="J82" s="366"/>
      <c r="K82" s="367"/>
      <c r="L82" s="367"/>
      <c r="M82" s="367"/>
      <c r="N82" s="367"/>
      <c r="O82" s="367"/>
      <c r="P82" s="367"/>
      <c r="Q82" s="367"/>
      <c r="R82" s="367"/>
    </row>
    <row r="83" spans="2:18" ht="30" customHeight="1" x14ac:dyDescent="0.15">
      <c r="B83" s="361"/>
      <c r="C83" s="362"/>
      <c r="D83" s="363" t="s">
        <v>37</v>
      </c>
      <c r="E83" s="362"/>
      <c r="F83" s="364" t="s">
        <v>38</v>
      </c>
      <c r="G83" s="362"/>
      <c r="H83" s="365"/>
      <c r="I83" s="363" t="s">
        <v>56</v>
      </c>
      <c r="J83" s="366"/>
      <c r="K83" s="367"/>
      <c r="L83" s="367"/>
      <c r="M83" s="367"/>
      <c r="N83" s="367"/>
      <c r="O83" s="367"/>
      <c r="P83" s="367"/>
      <c r="Q83" s="367"/>
      <c r="R83" s="367"/>
    </row>
    <row r="84" spans="2:18" ht="30" customHeight="1" x14ac:dyDescent="0.15">
      <c r="B84" s="361"/>
      <c r="C84" s="362"/>
      <c r="D84" s="363" t="s">
        <v>37</v>
      </c>
      <c r="E84" s="362"/>
      <c r="F84" s="364" t="s">
        <v>38</v>
      </c>
      <c r="G84" s="362"/>
      <c r="H84" s="365"/>
      <c r="I84" s="363" t="s">
        <v>56</v>
      </c>
      <c r="J84" s="366"/>
      <c r="K84" s="367"/>
      <c r="L84" s="367"/>
      <c r="M84" s="367"/>
      <c r="N84" s="367"/>
      <c r="O84" s="367"/>
      <c r="P84" s="367"/>
      <c r="Q84" s="367"/>
      <c r="R84" s="367"/>
    </row>
    <row r="85" spans="2:18" ht="30" customHeight="1" x14ac:dyDescent="0.15">
      <c r="B85" s="361"/>
      <c r="C85" s="362"/>
      <c r="D85" s="363" t="s">
        <v>37</v>
      </c>
      <c r="E85" s="362"/>
      <c r="F85" s="364" t="s">
        <v>38</v>
      </c>
      <c r="G85" s="362"/>
      <c r="H85" s="365"/>
      <c r="I85" s="363" t="s">
        <v>56</v>
      </c>
      <c r="J85" s="366"/>
      <c r="K85" s="367"/>
      <c r="L85" s="367"/>
      <c r="M85" s="367"/>
      <c r="N85" s="367"/>
      <c r="O85" s="367"/>
      <c r="P85" s="367"/>
      <c r="Q85" s="367"/>
      <c r="R85" s="367"/>
    </row>
    <row r="86" spans="2:18" ht="30" customHeight="1" x14ac:dyDescent="0.15">
      <c r="B86" s="361"/>
      <c r="C86" s="362"/>
      <c r="D86" s="363" t="s">
        <v>37</v>
      </c>
      <c r="E86" s="362"/>
      <c r="F86" s="364" t="s">
        <v>38</v>
      </c>
      <c r="G86" s="362"/>
      <c r="H86" s="365"/>
      <c r="I86" s="363" t="s">
        <v>56</v>
      </c>
      <c r="J86" s="366"/>
      <c r="K86" s="367"/>
      <c r="L86" s="367"/>
      <c r="M86" s="367"/>
      <c r="N86" s="367"/>
      <c r="O86" s="367"/>
      <c r="P86" s="367"/>
      <c r="Q86" s="367"/>
      <c r="R86" s="367"/>
    </row>
    <row r="87" spans="2:18" ht="30" customHeight="1" x14ac:dyDescent="0.15">
      <c r="B87" s="361"/>
      <c r="C87" s="362"/>
      <c r="D87" s="363" t="s">
        <v>37</v>
      </c>
      <c r="E87" s="362"/>
      <c r="F87" s="364" t="s">
        <v>38</v>
      </c>
      <c r="G87" s="362"/>
      <c r="H87" s="365"/>
      <c r="I87" s="363" t="s">
        <v>56</v>
      </c>
      <c r="J87" s="366"/>
      <c r="K87" s="367"/>
      <c r="L87" s="367"/>
      <c r="M87" s="367"/>
      <c r="N87" s="367"/>
      <c r="O87" s="367"/>
      <c r="P87" s="367"/>
      <c r="Q87" s="367"/>
      <c r="R87" s="367"/>
    </row>
    <row r="88" spans="2:18" ht="30" customHeight="1" x14ac:dyDescent="0.15">
      <c r="B88" s="361"/>
      <c r="C88" s="362"/>
      <c r="D88" s="363" t="s">
        <v>37</v>
      </c>
      <c r="E88" s="362"/>
      <c r="F88" s="364" t="s">
        <v>38</v>
      </c>
      <c r="G88" s="362"/>
      <c r="H88" s="365"/>
      <c r="I88" s="363" t="s">
        <v>56</v>
      </c>
      <c r="J88" s="366"/>
      <c r="K88" s="367"/>
      <c r="L88" s="367"/>
      <c r="M88" s="367"/>
      <c r="N88" s="367"/>
      <c r="O88" s="367"/>
      <c r="P88" s="367"/>
      <c r="Q88" s="367"/>
      <c r="R88" s="367"/>
    </row>
    <row r="89" spans="2:18" ht="30" customHeight="1" x14ac:dyDescent="0.15">
      <c r="B89" s="361"/>
      <c r="C89" s="362"/>
      <c r="D89" s="363" t="s">
        <v>37</v>
      </c>
      <c r="E89" s="362"/>
      <c r="F89" s="364" t="s">
        <v>38</v>
      </c>
      <c r="G89" s="362"/>
      <c r="H89" s="365"/>
      <c r="I89" s="363" t="s">
        <v>56</v>
      </c>
      <c r="J89" s="366"/>
      <c r="K89" s="367"/>
      <c r="L89" s="367"/>
      <c r="M89" s="367"/>
      <c r="N89" s="367"/>
      <c r="O89" s="367"/>
      <c r="P89" s="367"/>
      <c r="Q89" s="367"/>
      <c r="R89" s="367"/>
    </row>
    <row r="90" spans="2:18" ht="30" customHeight="1" x14ac:dyDescent="0.15">
      <c r="B90" s="368"/>
      <c r="C90" s="369"/>
      <c r="D90" s="370" t="s">
        <v>37</v>
      </c>
      <c r="E90" s="369"/>
      <c r="F90" s="371" t="s">
        <v>38</v>
      </c>
      <c r="G90" s="369"/>
      <c r="H90" s="372"/>
      <c r="I90" s="370" t="s">
        <v>56</v>
      </c>
      <c r="J90" s="373"/>
      <c r="K90" s="374"/>
      <c r="L90" s="374"/>
      <c r="M90" s="374"/>
      <c r="N90" s="374"/>
      <c r="O90" s="374"/>
      <c r="P90" s="374"/>
      <c r="Q90" s="374"/>
      <c r="R90" s="374"/>
    </row>
  </sheetData>
  <sheetProtection formatCells="0" formatRows="0" insertRows="0" deleteRows="0" autoFilter="0"/>
  <protectedRanges>
    <protectedRange sqref="C37:C90 E37:E90 H37:H90 J37:R90 Q9:R21 Q34:R36 R22:R33" name="範囲1"/>
    <protectedRange sqref="H9:H36 C9:C36 E9:E36 J9:P36" name="範囲1_1"/>
    <protectedRange sqref="Q22:Q33" name="範囲1_2"/>
  </protectedRanges>
  <mergeCells count="9">
    <mergeCell ref="C2:Q2"/>
    <mergeCell ref="O8:Q8"/>
    <mergeCell ref="L6:Q6"/>
    <mergeCell ref="C6:F7"/>
    <mergeCell ref="R6:R7"/>
    <mergeCell ref="K6:K7"/>
    <mergeCell ref="G6:I7"/>
    <mergeCell ref="J6:J7"/>
    <mergeCell ref="Q3:R3"/>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R128"/>
  <sheetViews>
    <sheetView view="pageBreakPreview" zoomScale="130" zoomScaleNormal="100" zoomScaleSheetLayoutView="130" workbookViewId="0">
      <pane ySplit="6" topLeftCell="A7" activePane="bottomLeft" state="frozen"/>
      <selection activeCell="J12" sqref="J12"/>
      <selection pane="bottomLeft" activeCell="E7" sqref="E7"/>
    </sheetView>
  </sheetViews>
  <sheetFormatPr defaultRowHeight="18" customHeight="1" x14ac:dyDescent="0.15"/>
  <cols>
    <col min="1" max="2" width="2" style="375" customWidth="1"/>
    <col min="3" max="3" width="5.125" style="375" customWidth="1"/>
    <col min="4" max="4" width="1.625" style="375" customWidth="1"/>
    <col min="5" max="5" width="16.625" style="375" customWidth="1"/>
    <col min="6" max="6" width="1.125" style="375" customWidth="1"/>
    <col min="7" max="7" width="6.375" style="375" customWidth="1"/>
    <col min="8" max="8" width="6.75" style="375" customWidth="1"/>
    <col min="9" max="9" width="15.625" style="375" customWidth="1"/>
    <col min="10" max="11" width="16.5" style="375" customWidth="1"/>
    <col min="12" max="12" width="12.625" style="375" customWidth="1"/>
    <col min="13" max="13" width="9" style="375"/>
    <col min="14" max="14" width="6.875" style="375" hidden="1" customWidth="1"/>
    <col min="15" max="16384" width="9" style="375"/>
  </cols>
  <sheetData>
    <row r="1" spans="2:18" ht="18" customHeight="1" x14ac:dyDescent="0.15">
      <c r="B1" s="375" t="s">
        <v>130</v>
      </c>
    </row>
    <row r="2" spans="2:18" ht="18" customHeight="1" x14ac:dyDescent="0.15">
      <c r="C2" s="375" t="s">
        <v>704</v>
      </c>
      <c r="D2" s="376"/>
      <c r="E2" s="376"/>
      <c r="F2" s="376"/>
      <c r="G2" s="376"/>
      <c r="N2" s="375" t="s">
        <v>330</v>
      </c>
    </row>
    <row r="3" spans="2:18" ht="18" customHeight="1" x14ac:dyDescent="0.15">
      <c r="D3" s="376"/>
      <c r="E3" s="376"/>
      <c r="F3" s="376"/>
      <c r="G3" s="376"/>
      <c r="N3" s="375" t="s">
        <v>655</v>
      </c>
      <c r="O3" s="571" t="s">
        <v>714</v>
      </c>
    </row>
    <row r="4" spans="2:18" ht="18" customHeight="1" x14ac:dyDescent="0.15">
      <c r="H4" s="377" t="s">
        <v>123</v>
      </c>
      <c r="I4" s="640" t="str">
        <f>IF('（別表２第１号様式）交付申請書'!J8="","",'（別表２第１号様式）交付申請書'!J8)</f>
        <v>〇△□訪問看護ステーション</v>
      </c>
      <c r="J4" s="640"/>
      <c r="K4" s="640"/>
      <c r="L4" s="640"/>
      <c r="M4" s="375" t="str">
        <f>IF('（別表２第１号様式）交付申請書'!T2="","",'（別表２第１号様式）交付申請書'!T2)</f>
        <v/>
      </c>
      <c r="N4" s="375" t="str">
        <f>IF('（別表２第１号様式）交付申請書'!U2="","",'（別表２第１号様式）交付申請書'!U2)</f>
        <v/>
      </c>
      <c r="O4" s="571" t="s">
        <v>712</v>
      </c>
      <c r="P4" s="375" t="str">
        <f>IF('（別表２第１号様式）交付申請書'!W2="","",'（別表２第１号様式）交付申請書'!W2)</f>
        <v/>
      </c>
      <c r="Q4" s="375" t="str">
        <f>IF('（別表２第１号様式）交付申請書'!X2="","",'（別表２第１号様式）交付申請書'!X2)</f>
        <v/>
      </c>
      <c r="R4" s="375" t="str">
        <f>IF('（別表２第１号様式）交付申請書'!Y2="","",'（別表２第１号様式）交付申請書'!Y2)</f>
        <v/>
      </c>
    </row>
    <row r="6" spans="2:18" ht="36.75" customHeight="1" x14ac:dyDescent="0.15">
      <c r="C6" s="378" t="s">
        <v>110</v>
      </c>
      <c r="D6" s="379"/>
      <c r="E6" s="380" t="s">
        <v>97</v>
      </c>
      <c r="F6" s="381"/>
      <c r="G6" s="378" t="s">
        <v>108</v>
      </c>
      <c r="H6" s="378" t="s">
        <v>109</v>
      </c>
      <c r="I6" s="382" t="s">
        <v>604</v>
      </c>
      <c r="J6" s="382" t="s">
        <v>624</v>
      </c>
      <c r="K6" s="378" t="s">
        <v>605</v>
      </c>
      <c r="L6" s="378" t="s">
        <v>69</v>
      </c>
      <c r="N6" s="375" t="s">
        <v>331</v>
      </c>
      <c r="O6" s="571" t="s">
        <v>715</v>
      </c>
    </row>
    <row r="7" spans="2:18" ht="18" customHeight="1" x14ac:dyDescent="0.15">
      <c r="C7" s="383">
        <v>1</v>
      </c>
      <c r="D7" s="384"/>
      <c r="E7" s="519" t="s">
        <v>690</v>
      </c>
      <c r="F7" s="359"/>
      <c r="G7" s="521" t="s">
        <v>655</v>
      </c>
      <c r="H7" s="522" t="s">
        <v>645</v>
      </c>
      <c r="I7" s="520">
        <v>12345</v>
      </c>
      <c r="J7" s="523" t="s">
        <v>656</v>
      </c>
      <c r="K7" s="524" t="s">
        <v>656</v>
      </c>
      <c r="L7" s="385"/>
    </row>
    <row r="8" spans="2:18" ht="18" customHeight="1" x14ac:dyDescent="0.15">
      <c r="C8" s="386">
        <v>2</v>
      </c>
      <c r="D8" s="387"/>
      <c r="E8" s="388"/>
      <c r="F8" s="364"/>
      <c r="G8" s="389"/>
      <c r="H8" s="389"/>
      <c r="I8" s="390"/>
      <c r="J8" s="391"/>
      <c r="K8" s="391"/>
      <c r="L8" s="389"/>
    </row>
    <row r="9" spans="2:18" ht="18" customHeight="1" x14ac:dyDescent="0.15">
      <c r="C9" s="386">
        <v>3</v>
      </c>
      <c r="D9" s="387"/>
      <c r="E9" s="388"/>
      <c r="F9" s="364"/>
      <c r="G9" s="389"/>
      <c r="H9" s="389"/>
      <c r="I9" s="390"/>
      <c r="J9" s="391"/>
      <c r="K9" s="391"/>
      <c r="L9" s="389"/>
    </row>
    <row r="10" spans="2:18" ht="18" customHeight="1" x14ac:dyDescent="0.15">
      <c r="C10" s="386">
        <v>4</v>
      </c>
      <c r="D10" s="387"/>
      <c r="E10" s="388"/>
      <c r="F10" s="364"/>
      <c r="G10" s="389"/>
      <c r="H10" s="389"/>
      <c r="I10" s="390"/>
      <c r="J10" s="391"/>
      <c r="K10" s="391"/>
      <c r="L10" s="389"/>
    </row>
    <row r="11" spans="2:18" ht="18" customHeight="1" x14ac:dyDescent="0.15">
      <c r="C11" s="386">
        <v>5</v>
      </c>
      <c r="D11" s="387"/>
      <c r="E11" s="388"/>
      <c r="F11" s="364"/>
      <c r="G11" s="389"/>
      <c r="H11" s="389"/>
      <c r="I11" s="390"/>
      <c r="J11" s="391"/>
      <c r="K11" s="391"/>
      <c r="L11" s="389"/>
    </row>
    <row r="12" spans="2:18" ht="18" customHeight="1" x14ac:dyDescent="0.15">
      <c r="C12" s="386">
        <v>6</v>
      </c>
      <c r="D12" s="387"/>
      <c r="E12" s="388"/>
      <c r="F12" s="364"/>
      <c r="G12" s="389"/>
      <c r="H12" s="389"/>
      <c r="I12" s="390"/>
      <c r="J12" s="391"/>
      <c r="K12" s="391"/>
      <c r="L12" s="389"/>
    </row>
    <row r="13" spans="2:18" ht="18" customHeight="1" x14ac:dyDescent="0.15">
      <c r="C13" s="386">
        <v>7</v>
      </c>
      <c r="D13" s="387"/>
      <c r="E13" s="388"/>
      <c r="F13" s="364"/>
      <c r="G13" s="389"/>
      <c r="H13" s="389"/>
      <c r="I13" s="390"/>
      <c r="J13" s="391"/>
      <c r="K13" s="391"/>
      <c r="L13" s="389"/>
    </row>
    <row r="14" spans="2:18" ht="18" customHeight="1" x14ac:dyDescent="0.15">
      <c r="C14" s="386">
        <v>8</v>
      </c>
      <c r="D14" s="387"/>
      <c r="E14" s="388"/>
      <c r="F14" s="364"/>
      <c r="G14" s="389"/>
      <c r="H14" s="389"/>
      <c r="I14" s="390"/>
      <c r="J14" s="391"/>
      <c r="K14" s="391"/>
      <c r="L14" s="389"/>
    </row>
    <row r="15" spans="2:18" ht="18" customHeight="1" x14ac:dyDescent="0.15">
      <c r="C15" s="386">
        <v>9</v>
      </c>
      <c r="D15" s="387"/>
      <c r="E15" s="388"/>
      <c r="F15" s="364"/>
      <c r="G15" s="389"/>
      <c r="H15" s="389"/>
      <c r="I15" s="390"/>
      <c r="J15" s="391"/>
      <c r="K15" s="391"/>
      <c r="L15" s="389"/>
    </row>
    <row r="16" spans="2:18" ht="18" customHeight="1" x14ac:dyDescent="0.15">
      <c r="C16" s="386">
        <v>10</v>
      </c>
      <c r="D16" s="387"/>
      <c r="E16" s="388"/>
      <c r="F16" s="364"/>
      <c r="G16" s="389"/>
      <c r="H16" s="389"/>
      <c r="I16" s="390"/>
      <c r="J16" s="391"/>
      <c r="K16" s="391"/>
      <c r="L16" s="389"/>
    </row>
    <row r="17" spans="3:12" ht="18" customHeight="1" x14ac:dyDescent="0.15">
      <c r="C17" s="386">
        <v>11</v>
      </c>
      <c r="D17" s="387"/>
      <c r="E17" s="388"/>
      <c r="F17" s="364"/>
      <c r="G17" s="389"/>
      <c r="H17" s="389"/>
      <c r="I17" s="390"/>
      <c r="J17" s="391"/>
      <c r="K17" s="391"/>
      <c r="L17" s="389"/>
    </row>
    <row r="18" spans="3:12" ht="18" customHeight="1" x14ac:dyDescent="0.15">
      <c r="C18" s="386">
        <v>12</v>
      </c>
      <c r="D18" s="387"/>
      <c r="E18" s="388"/>
      <c r="F18" s="364"/>
      <c r="G18" s="389"/>
      <c r="H18" s="389"/>
      <c r="I18" s="390"/>
      <c r="J18" s="391"/>
      <c r="K18" s="391"/>
      <c r="L18" s="389"/>
    </row>
    <row r="19" spans="3:12" ht="18" customHeight="1" x14ac:dyDescent="0.15">
      <c r="C19" s="386">
        <v>13</v>
      </c>
      <c r="D19" s="387"/>
      <c r="E19" s="388"/>
      <c r="F19" s="364"/>
      <c r="G19" s="389"/>
      <c r="H19" s="389"/>
      <c r="I19" s="390"/>
      <c r="J19" s="391"/>
      <c r="K19" s="391"/>
      <c r="L19" s="389"/>
    </row>
    <row r="20" spans="3:12" ht="18" customHeight="1" x14ac:dyDescent="0.15">
      <c r="C20" s="386">
        <v>14</v>
      </c>
      <c r="D20" s="387"/>
      <c r="E20" s="388"/>
      <c r="F20" s="364"/>
      <c r="G20" s="389"/>
      <c r="H20" s="389"/>
      <c r="I20" s="390"/>
      <c r="J20" s="391"/>
      <c r="K20" s="391"/>
      <c r="L20" s="389"/>
    </row>
    <row r="21" spans="3:12" ht="18" customHeight="1" x14ac:dyDescent="0.15">
      <c r="C21" s="386">
        <v>15</v>
      </c>
      <c r="D21" s="387"/>
      <c r="E21" s="388"/>
      <c r="F21" s="364"/>
      <c r="G21" s="389"/>
      <c r="H21" s="389"/>
      <c r="I21" s="390"/>
      <c r="J21" s="391"/>
      <c r="K21" s="391"/>
      <c r="L21" s="389"/>
    </row>
    <row r="22" spans="3:12" ht="18" customHeight="1" x14ac:dyDescent="0.15">
      <c r="C22" s="386">
        <v>16</v>
      </c>
      <c r="D22" s="387"/>
      <c r="E22" s="388"/>
      <c r="F22" s="364"/>
      <c r="G22" s="389"/>
      <c r="H22" s="389"/>
      <c r="I22" s="390"/>
      <c r="J22" s="391"/>
      <c r="K22" s="391"/>
      <c r="L22" s="389"/>
    </row>
    <row r="23" spans="3:12" ht="18" customHeight="1" x14ac:dyDescent="0.15">
      <c r="C23" s="386">
        <v>17</v>
      </c>
      <c r="D23" s="387"/>
      <c r="E23" s="388"/>
      <c r="F23" s="364"/>
      <c r="G23" s="389"/>
      <c r="H23" s="389"/>
      <c r="I23" s="390"/>
      <c r="J23" s="391"/>
      <c r="K23" s="391"/>
      <c r="L23" s="389"/>
    </row>
    <row r="24" spans="3:12" ht="18" customHeight="1" x14ac:dyDescent="0.15">
      <c r="C24" s="386">
        <v>18</v>
      </c>
      <c r="D24" s="387"/>
      <c r="E24" s="388"/>
      <c r="F24" s="364"/>
      <c r="G24" s="389"/>
      <c r="H24" s="389"/>
      <c r="I24" s="392"/>
      <c r="J24" s="391"/>
      <c r="K24" s="391"/>
      <c r="L24" s="389"/>
    </row>
    <row r="25" spans="3:12" ht="18" customHeight="1" x14ac:dyDescent="0.15">
      <c r="C25" s="386">
        <v>19</v>
      </c>
      <c r="D25" s="387"/>
      <c r="E25" s="388"/>
      <c r="F25" s="364"/>
      <c r="G25" s="389"/>
      <c r="H25" s="389"/>
      <c r="I25" s="390"/>
      <c r="J25" s="391"/>
      <c r="K25" s="391"/>
      <c r="L25" s="389"/>
    </row>
    <row r="26" spans="3:12" ht="18" customHeight="1" x14ac:dyDescent="0.15">
      <c r="C26" s="386">
        <v>20</v>
      </c>
      <c r="D26" s="387"/>
      <c r="E26" s="388"/>
      <c r="F26" s="364"/>
      <c r="G26" s="389"/>
      <c r="H26" s="389"/>
      <c r="I26" s="390"/>
      <c r="J26" s="391"/>
      <c r="K26" s="391"/>
      <c r="L26" s="389"/>
    </row>
    <row r="27" spans="3:12" ht="18" customHeight="1" x14ac:dyDescent="0.15">
      <c r="C27" s="386">
        <v>21</v>
      </c>
      <c r="D27" s="387"/>
      <c r="E27" s="388"/>
      <c r="F27" s="364"/>
      <c r="G27" s="389"/>
      <c r="H27" s="389"/>
      <c r="I27" s="390"/>
      <c r="J27" s="391"/>
      <c r="K27" s="391"/>
      <c r="L27" s="389"/>
    </row>
    <row r="28" spans="3:12" ht="18" customHeight="1" x14ac:dyDescent="0.15">
      <c r="C28" s="386">
        <v>22</v>
      </c>
      <c r="D28" s="387"/>
      <c r="E28" s="388"/>
      <c r="F28" s="364"/>
      <c r="G28" s="389"/>
      <c r="H28" s="389"/>
      <c r="I28" s="390"/>
      <c r="J28" s="391"/>
      <c r="K28" s="391"/>
      <c r="L28" s="389"/>
    </row>
    <row r="29" spans="3:12" ht="18" customHeight="1" x14ac:dyDescent="0.15">
      <c r="C29" s="386">
        <v>23</v>
      </c>
      <c r="D29" s="387"/>
      <c r="E29" s="388"/>
      <c r="F29" s="364"/>
      <c r="G29" s="389"/>
      <c r="H29" s="389"/>
      <c r="I29" s="390"/>
      <c r="J29" s="391"/>
      <c r="K29" s="391"/>
      <c r="L29" s="389"/>
    </row>
    <row r="30" spans="3:12" ht="18" customHeight="1" x14ac:dyDescent="0.15">
      <c r="C30" s="386">
        <v>24</v>
      </c>
      <c r="D30" s="387"/>
      <c r="E30" s="388"/>
      <c r="F30" s="364"/>
      <c r="G30" s="389"/>
      <c r="H30" s="389"/>
      <c r="I30" s="390"/>
      <c r="J30" s="391"/>
      <c r="K30" s="391"/>
      <c r="L30" s="389"/>
    </row>
    <row r="31" spans="3:12" ht="18" customHeight="1" x14ac:dyDescent="0.15">
      <c r="C31" s="386">
        <v>25</v>
      </c>
      <c r="D31" s="387"/>
      <c r="E31" s="388"/>
      <c r="F31" s="364"/>
      <c r="G31" s="389"/>
      <c r="H31" s="389"/>
      <c r="I31" s="390"/>
      <c r="J31" s="391"/>
      <c r="K31" s="391"/>
      <c r="L31" s="389"/>
    </row>
    <row r="32" spans="3:12" ht="18" customHeight="1" x14ac:dyDescent="0.15">
      <c r="C32" s="386">
        <v>26</v>
      </c>
      <c r="D32" s="387"/>
      <c r="E32" s="393"/>
      <c r="F32" s="364"/>
      <c r="G32" s="389"/>
      <c r="H32" s="389"/>
      <c r="I32" s="390"/>
      <c r="J32" s="391"/>
      <c r="K32" s="391"/>
      <c r="L32" s="389"/>
    </row>
    <row r="33" spans="3:12" ht="18" customHeight="1" x14ac:dyDescent="0.15">
      <c r="C33" s="386">
        <v>27</v>
      </c>
      <c r="D33" s="387"/>
      <c r="E33" s="393"/>
      <c r="F33" s="364"/>
      <c r="G33" s="389"/>
      <c r="H33" s="389"/>
      <c r="I33" s="390"/>
      <c r="J33" s="391"/>
      <c r="K33" s="391"/>
      <c r="L33" s="389"/>
    </row>
    <row r="34" spans="3:12" ht="18" customHeight="1" x14ac:dyDescent="0.15">
      <c r="C34" s="386">
        <v>28</v>
      </c>
      <c r="D34" s="387"/>
      <c r="E34" s="393"/>
      <c r="F34" s="364"/>
      <c r="G34" s="389"/>
      <c r="H34" s="389"/>
      <c r="I34" s="390"/>
      <c r="J34" s="391"/>
      <c r="K34" s="391"/>
      <c r="L34" s="389"/>
    </row>
    <row r="35" spans="3:12" ht="18" customHeight="1" x14ac:dyDescent="0.15">
      <c r="C35" s="386">
        <v>29</v>
      </c>
      <c r="D35" s="387"/>
      <c r="E35" s="393"/>
      <c r="F35" s="364"/>
      <c r="G35" s="389"/>
      <c r="H35" s="389"/>
      <c r="I35" s="390"/>
      <c r="J35" s="391"/>
      <c r="K35" s="391"/>
      <c r="L35" s="389"/>
    </row>
    <row r="36" spans="3:12" ht="18" customHeight="1" x14ac:dyDescent="0.15">
      <c r="C36" s="386">
        <v>30</v>
      </c>
      <c r="D36" s="387"/>
      <c r="E36" s="393"/>
      <c r="F36" s="364"/>
      <c r="G36" s="389"/>
      <c r="H36" s="389"/>
      <c r="I36" s="390"/>
      <c r="J36" s="391"/>
      <c r="K36" s="391"/>
      <c r="L36" s="389"/>
    </row>
    <row r="37" spans="3:12" ht="18" customHeight="1" x14ac:dyDescent="0.15">
      <c r="C37" s="386">
        <v>31</v>
      </c>
      <c r="D37" s="387"/>
      <c r="E37" s="393"/>
      <c r="F37" s="364"/>
      <c r="G37" s="389"/>
      <c r="H37" s="389"/>
      <c r="I37" s="390"/>
      <c r="J37" s="391"/>
      <c r="K37" s="391"/>
      <c r="L37" s="389"/>
    </row>
    <row r="38" spans="3:12" ht="18" customHeight="1" x14ac:dyDescent="0.15">
      <c r="C38" s="386">
        <v>32</v>
      </c>
      <c r="D38" s="387"/>
      <c r="E38" s="393"/>
      <c r="F38" s="364"/>
      <c r="G38" s="389"/>
      <c r="H38" s="389"/>
      <c r="I38" s="390"/>
      <c r="J38" s="391"/>
      <c r="K38" s="391"/>
      <c r="L38" s="389"/>
    </row>
    <row r="39" spans="3:12" ht="18" customHeight="1" x14ac:dyDescent="0.15">
      <c r="C39" s="386">
        <v>33</v>
      </c>
      <c r="D39" s="387"/>
      <c r="E39" s="393"/>
      <c r="F39" s="364"/>
      <c r="G39" s="389"/>
      <c r="H39" s="389"/>
      <c r="I39" s="390"/>
      <c r="J39" s="391"/>
      <c r="K39" s="391"/>
      <c r="L39" s="389"/>
    </row>
    <row r="40" spans="3:12" ht="18" customHeight="1" x14ac:dyDescent="0.15">
      <c r="C40" s="386">
        <v>34</v>
      </c>
      <c r="D40" s="387"/>
      <c r="E40" s="393"/>
      <c r="F40" s="364"/>
      <c r="G40" s="389"/>
      <c r="H40" s="389"/>
      <c r="I40" s="390"/>
      <c r="J40" s="391"/>
      <c r="K40" s="391"/>
      <c r="L40" s="389"/>
    </row>
    <row r="41" spans="3:12" ht="18" customHeight="1" x14ac:dyDescent="0.15">
      <c r="C41" s="386">
        <v>35</v>
      </c>
      <c r="D41" s="387"/>
      <c r="E41" s="393"/>
      <c r="F41" s="364"/>
      <c r="G41" s="389"/>
      <c r="H41" s="389"/>
      <c r="I41" s="390"/>
      <c r="J41" s="391"/>
      <c r="K41" s="391"/>
      <c r="L41" s="389"/>
    </row>
    <row r="42" spans="3:12" ht="18" customHeight="1" x14ac:dyDescent="0.15">
      <c r="C42" s="386">
        <v>36</v>
      </c>
      <c r="D42" s="387"/>
      <c r="E42" s="393"/>
      <c r="F42" s="364"/>
      <c r="G42" s="389"/>
      <c r="H42" s="389"/>
      <c r="I42" s="390"/>
      <c r="J42" s="391"/>
      <c r="K42" s="391"/>
      <c r="L42" s="389"/>
    </row>
    <row r="43" spans="3:12" ht="18" customHeight="1" x14ac:dyDescent="0.15">
      <c r="C43" s="386">
        <v>37</v>
      </c>
      <c r="D43" s="387"/>
      <c r="E43" s="393"/>
      <c r="F43" s="364"/>
      <c r="G43" s="389"/>
      <c r="H43" s="389"/>
      <c r="I43" s="390"/>
      <c r="J43" s="391"/>
      <c r="K43" s="391"/>
      <c r="L43" s="389"/>
    </row>
    <row r="44" spans="3:12" ht="18" customHeight="1" x14ac:dyDescent="0.15">
      <c r="C44" s="386">
        <v>38</v>
      </c>
      <c r="D44" s="387"/>
      <c r="E44" s="393"/>
      <c r="F44" s="364"/>
      <c r="G44" s="389"/>
      <c r="H44" s="389"/>
      <c r="I44" s="390"/>
      <c r="J44" s="391"/>
      <c r="K44" s="391"/>
      <c r="L44" s="389"/>
    </row>
    <row r="45" spans="3:12" ht="18" customHeight="1" x14ac:dyDescent="0.15">
      <c r="C45" s="386">
        <v>39</v>
      </c>
      <c r="D45" s="387"/>
      <c r="E45" s="393"/>
      <c r="F45" s="364"/>
      <c r="G45" s="389"/>
      <c r="H45" s="389"/>
      <c r="I45" s="390"/>
      <c r="J45" s="391"/>
      <c r="K45" s="391"/>
      <c r="L45" s="389"/>
    </row>
    <row r="46" spans="3:12" ht="18" customHeight="1" x14ac:dyDescent="0.15">
      <c r="C46" s="386">
        <v>40</v>
      </c>
      <c r="D46" s="387"/>
      <c r="E46" s="393"/>
      <c r="F46" s="364"/>
      <c r="G46" s="389"/>
      <c r="H46" s="389"/>
      <c r="I46" s="390"/>
      <c r="J46" s="391"/>
      <c r="K46" s="391"/>
      <c r="L46" s="389"/>
    </row>
    <row r="47" spans="3:12" ht="18" customHeight="1" x14ac:dyDescent="0.15">
      <c r="C47" s="386">
        <v>41</v>
      </c>
      <c r="D47" s="394"/>
      <c r="E47" s="393"/>
      <c r="F47" s="363"/>
      <c r="G47" s="389"/>
      <c r="H47" s="389"/>
      <c r="I47" s="390"/>
      <c r="J47" s="391"/>
      <c r="K47" s="391"/>
      <c r="L47" s="389"/>
    </row>
    <row r="48" spans="3:12" ht="18" customHeight="1" x14ac:dyDescent="0.15">
      <c r="C48" s="386">
        <v>42</v>
      </c>
      <c r="D48" s="394"/>
      <c r="E48" s="393"/>
      <c r="F48" s="364"/>
      <c r="G48" s="389"/>
      <c r="H48" s="389"/>
      <c r="I48" s="390"/>
      <c r="J48" s="391"/>
      <c r="K48" s="391"/>
      <c r="L48" s="389"/>
    </row>
    <row r="49" spans="3:12" ht="18" customHeight="1" x14ac:dyDescent="0.15">
      <c r="C49" s="386">
        <v>43</v>
      </c>
      <c r="D49" s="394"/>
      <c r="E49" s="393"/>
      <c r="F49" s="364"/>
      <c r="G49" s="389"/>
      <c r="H49" s="389"/>
      <c r="I49" s="390"/>
      <c r="J49" s="391"/>
      <c r="K49" s="391"/>
      <c r="L49" s="389"/>
    </row>
    <row r="50" spans="3:12" ht="18" customHeight="1" x14ac:dyDescent="0.15">
      <c r="C50" s="386">
        <v>44</v>
      </c>
      <c r="D50" s="394"/>
      <c r="E50" s="393"/>
      <c r="F50" s="364"/>
      <c r="G50" s="389"/>
      <c r="H50" s="389"/>
      <c r="I50" s="390"/>
      <c r="J50" s="391"/>
      <c r="K50" s="391"/>
      <c r="L50" s="389"/>
    </row>
    <row r="51" spans="3:12" ht="18" customHeight="1" x14ac:dyDescent="0.15">
      <c r="C51" s="386">
        <v>45</v>
      </c>
      <c r="D51" s="394"/>
      <c r="E51" s="393"/>
      <c r="F51" s="364"/>
      <c r="G51" s="389"/>
      <c r="H51" s="389"/>
      <c r="I51" s="390"/>
      <c r="J51" s="391"/>
      <c r="K51" s="391"/>
      <c r="L51" s="389"/>
    </row>
    <row r="52" spans="3:12" ht="18" customHeight="1" x14ac:dyDescent="0.15">
      <c r="C52" s="386">
        <v>46</v>
      </c>
      <c r="D52" s="394"/>
      <c r="E52" s="393"/>
      <c r="F52" s="364"/>
      <c r="G52" s="389"/>
      <c r="H52" s="389"/>
      <c r="I52" s="390"/>
      <c r="J52" s="391"/>
      <c r="K52" s="391"/>
      <c r="L52" s="389"/>
    </row>
    <row r="53" spans="3:12" ht="18" customHeight="1" x14ac:dyDescent="0.15">
      <c r="C53" s="386">
        <v>47</v>
      </c>
      <c r="D53" s="394"/>
      <c r="E53" s="393"/>
      <c r="F53" s="364"/>
      <c r="G53" s="389"/>
      <c r="H53" s="389"/>
      <c r="I53" s="390"/>
      <c r="J53" s="391"/>
      <c r="K53" s="391"/>
      <c r="L53" s="389"/>
    </row>
    <row r="54" spans="3:12" ht="18" customHeight="1" x14ac:dyDescent="0.15">
      <c r="C54" s="386">
        <v>48</v>
      </c>
      <c r="D54" s="394"/>
      <c r="E54" s="393"/>
      <c r="F54" s="364"/>
      <c r="G54" s="389"/>
      <c r="H54" s="389"/>
      <c r="I54" s="390"/>
      <c r="J54" s="391"/>
      <c r="K54" s="391"/>
      <c r="L54" s="389"/>
    </row>
    <row r="55" spans="3:12" ht="18" customHeight="1" x14ac:dyDescent="0.15">
      <c r="C55" s="386">
        <v>49</v>
      </c>
      <c r="D55" s="394"/>
      <c r="E55" s="393"/>
      <c r="F55" s="364"/>
      <c r="G55" s="389"/>
      <c r="H55" s="389"/>
      <c r="I55" s="390"/>
      <c r="J55" s="391"/>
      <c r="K55" s="391"/>
      <c r="L55" s="389"/>
    </row>
    <row r="56" spans="3:12" ht="18" customHeight="1" x14ac:dyDescent="0.15">
      <c r="C56" s="386">
        <v>50</v>
      </c>
      <c r="D56" s="394"/>
      <c r="E56" s="393"/>
      <c r="F56" s="364"/>
      <c r="G56" s="389"/>
      <c r="H56" s="389"/>
      <c r="I56" s="390"/>
      <c r="J56" s="391"/>
      <c r="K56" s="391"/>
      <c r="L56" s="389"/>
    </row>
    <row r="57" spans="3:12" ht="18" customHeight="1" x14ac:dyDescent="0.15">
      <c r="C57" s="386">
        <v>51</v>
      </c>
      <c r="D57" s="394"/>
      <c r="E57" s="393"/>
      <c r="F57" s="364"/>
      <c r="G57" s="389"/>
      <c r="H57" s="389"/>
      <c r="I57" s="390"/>
      <c r="J57" s="391"/>
      <c r="K57" s="391"/>
      <c r="L57" s="389"/>
    </row>
    <row r="58" spans="3:12" ht="18" customHeight="1" x14ac:dyDescent="0.15">
      <c r="C58" s="386">
        <v>52</v>
      </c>
      <c r="D58" s="394"/>
      <c r="E58" s="393"/>
      <c r="F58" s="364"/>
      <c r="G58" s="389"/>
      <c r="H58" s="389"/>
      <c r="I58" s="390"/>
      <c r="J58" s="391"/>
      <c r="K58" s="391"/>
      <c r="L58" s="389"/>
    </row>
    <row r="59" spans="3:12" ht="18" customHeight="1" x14ac:dyDescent="0.15">
      <c r="C59" s="386">
        <v>53</v>
      </c>
      <c r="D59" s="394"/>
      <c r="E59" s="393"/>
      <c r="F59" s="364"/>
      <c r="G59" s="389"/>
      <c r="H59" s="389"/>
      <c r="I59" s="390"/>
      <c r="J59" s="391"/>
      <c r="K59" s="391"/>
      <c r="L59" s="389"/>
    </row>
    <row r="60" spans="3:12" ht="18" customHeight="1" x14ac:dyDescent="0.15">
      <c r="C60" s="386">
        <v>54</v>
      </c>
      <c r="D60" s="394"/>
      <c r="E60" s="393"/>
      <c r="F60" s="364"/>
      <c r="G60" s="389"/>
      <c r="H60" s="389"/>
      <c r="I60" s="390"/>
      <c r="J60" s="391"/>
      <c r="K60" s="391"/>
      <c r="L60" s="389"/>
    </row>
    <row r="61" spans="3:12" ht="18" customHeight="1" x14ac:dyDescent="0.15">
      <c r="C61" s="386">
        <v>55</v>
      </c>
      <c r="D61" s="394"/>
      <c r="E61" s="393"/>
      <c r="F61" s="364"/>
      <c r="G61" s="389"/>
      <c r="H61" s="389"/>
      <c r="I61" s="390"/>
      <c r="J61" s="391"/>
      <c r="K61" s="391"/>
      <c r="L61" s="389"/>
    </row>
    <row r="62" spans="3:12" ht="18" customHeight="1" x14ac:dyDescent="0.15">
      <c r="C62" s="386">
        <v>56</v>
      </c>
      <c r="D62" s="394"/>
      <c r="E62" s="393"/>
      <c r="F62" s="364"/>
      <c r="G62" s="389"/>
      <c r="H62" s="389"/>
      <c r="I62" s="390"/>
      <c r="J62" s="391"/>
      <c r="K62" s="391"/>
      <c r="L62" s="389"/>
    </row>
    <row r="63" spans="3:12" ht="18" customHeight="1" x14ac:dyDescent="0.15">
      <c r="C63" s="386">
        <v>57</v>
      </c>
      <c r="D63" s="394"/>
      <c r="E63" s="393"/>
      <c r="F63" s="364"/>
      <c r="G63" s="389"/>
      <c r="H63" s="389"/>
      <c r="I63" s="390"/>
      <c r="J63" s="391"/>
      <c r="K63" s="391"/>
      <c r="L63" s="389"/>
    </row>
    <row r="64" spans="3:12" ht="18" customHeight="1" x14ac:dyDescent="0.15">
      <c r="C64" s="386">
        <v>58</v>
      </c>
      <c r="D64" s="394"/>
      <c r="E64" s="393"/>
      <c r="F64" s="364"/>
      <c r="G64" s="389"/>
      <c r="H64" s="389"/>
      <c r="I64" s="390"/>
      <c r="J64" s="391"/>
      <c r="K64" s="391"/>
      <c r="L64" s="389"/>
    </row>
    <row r="65" spans="3:12" ht="18" customHeight="1" x14ac:dyDescent="0.15">
      <c r="C65" s="386">
        <v>59</v>
      </c>
      <c r="D65" s="394"/>
      <c r="E65" s="393"/>
      <c r="F65" s="364"/>
      <c r="G65" s="389"/>
      <c r="H65" s="389"/>
      <c r="I65" s="390"/>
      <c r="J65" s="391"/>
      <c r="K65" s="391"/>
      <c r="L65" s="389"/>
    </row>
    <row r="66" spans="3:12" ht="18" customHeight="1" x14ac:dyDescent="0.15">
      <c r="C66" s="386">
        <v>60</v>
      </c>
      <c r="D66" s="394"/>
      <c r="E66" s="393"/>
      <c r="F66" s="364"/>
      <c r="G66" s="389"/>
      <c r="H66" s="389"/>
      <c r="I66" s="390"/>
      <c r="J66" s="391"/>
      <c r="K66" s="391"/>
      <c r="L66" s="389"/>
    </row>
    <row r="67" spans="3:12" ht="18" customHeight="1" x14ac:dyDescent="0.15">
      <c r="C67" s="386">
        <v>61</v>
      </c>
      <c r="D67" s="394"/>
      <c r="E67" s="393"/>
      <c r="F67" s="364"/>
      <c r="G67" s="389"/>
      <c r="H67" s="389"/>
      <c r="I67" s="390"/>
      <c r="J67" s="391"/>
      <c r="K67" s="391"/>
      <c r="L67" s="389"/>
    </row>
    <row r="68" spans="3:12" ht="18" customHeight="1" x14ac:dyDescent="0.15">
      <c r="C68" s="386">
        <v>62</v>
      </c>
      <c r="D68" s="394"/>
      <c r="E68" s="393"/>
      <c r="F68" s="364"/>
      <c r="G68" s="389"/>
      <c r="H68" s="389"/>
      <c r="I68" s="390"/>
      <c r="J68" s="391"/>
      <c r="K68" s="391"/>
      <c r="L68" s="389"/>
    </row>
    <row r="69" spans="3:12" ht="18" customHeight="1" x14ac:dyDescent="0.15">
      <c r="C69" s="386">
        <v>63</v>
      </c>
      <c r="D69" s="394"/>
      <c r="E69" s="393"/>
      <c r="F69" s="364"/>
      <c r="G69" s="389"/>
      <c r="H69" s="389"/>
      <c r="I69" s="390"/>
      <c r="J69" s="391"/>
      <c r="K69" s="391"/>
      <c r="L69" s="389"/>
    </row>
    <row r="70" spans="3:12" ht="18" customHeight="1" x14ac:dyDescent="0.15">
      <c r="C70" s="386">
        <v>64</v>
      </c>
      <c r="D70" s="394"/>
      <c r="E70" s="393"/>
      <c r="F70" s="364"/>
      <c r="G70" s="389"/>
      <c r="H70" s="389"/>
      <c r="I70" s="390"/>
      <c r="J70" s="391"/>
      <c r="K70" s="391"/>
      <c r="L70" s="389"/>
    </row>
    <row r="71" spans="3:12" ht="18" customHeight="1" x14ac:dyDescent="0.15">
      <c r="C71" s="386">
        <v>65</v>
      </c>
      <c r="D71" s="394"/>
      <c r="E71" s="393"/>
      <c r="F71" s="364"/>
      <c r="G71" s="389"/>
      <c r="H71" s="389"/>
      <c r="I71" s="390"/>
      <c r="J71" s="391"/>
      <c r="K71" s="391"/>
      <c r="L71" s="389"/>
    </row>
    <row r="72" spans="3:12" ht="18" customHeight="1" x14ac:dyDescent="0.15">
      <c r="C72" s="386">
        <v>66</v>
      </c>
      <c r="D72" s="394"/>
      <c r="E72" s="393"/>
      <c r="F72" s="364"/>
      <c r="G72" s="389"/>
      <c r="H72" s="389"/>
      <c r="I72" s="390"/>
      <c r="J72" s="391"/>
      <c r="K72" s="391"/>
      <c r="L72" s="389"/>
    </row>
    <row r="73" spans="3:12" ht="18" customHeight="1" x14ac:dyDescent="0.15">
      <c r="C73" s="386">
        <v>67</v>
      </c>
      <c r="D73" s="394"/>
      <c r="E73" s="393"/>
      <c r="F73" s="364"/>
      <c r="G73" s="389"/>
      <c r="H73" s="389"/>
      <c r="I73" s="390"/>
      <c r="J73" s="391"/>
      <c r="K73" s="391"/>
      <c r="L73" s="389"/>
    </row>
    <row r="74" spans="3:12" ht="18" customHeight="1" x14ac:dyDescent="0.15">
      <c r="C74" s="386">
        <v>68</v>
      </c>
      <c r="D74" s="394"/>
      <c r="E74" s="393"/>
      <c r="F74" s="364"/>
      <c r="G74" s="389"/>
      <c r="H74" s="389"/>
      <c r="I74" s="390"/>
      <c r="J74" s="391"/>
      <c r="K74" s="391"/>
      <c r="L74" s="389"/>
    </row>
    <row r="75" spans="3:12" ht="18" customHeight="1" x14ac:dyDescent="0.15">
      <c r="C75" s="386">
        <v>69</v>
      </c>
      <c r="D75" s="394"/>
      <c r="E75" s="393"/>
      <c r="F75" s="364"/>
      <c r="G75" s="389"/>
      <c r="H75" s="389"/>
      <c r="I75" s="390"/>
      <c r="J75" s="391"/>
      <c r="K75" s="391"/>
      <c r="L75" s="389"/>
    </row>
    <row r="76" spans="3:12" ht="18" customHeight="1" x14ac:dyDescent="0.15">
      <c r="C76" s="386">
        <v>70</v>
      </c>
      <c r="D76" s="394"/>
      <c r="E76" s="393"/>
      <c r="F76" s="364"/>
      <c r="G76" s="389"/>
      <c r="H76" s="389"/>
      <c r="I76" s="390"/>
      <c r="J76" s="391"/>
      <c r="K76" s="391"/>
      <c r="L76" s="389"/>
    </row>
    <row r="77" spans="3:12" ht="18" customHeight="1" x14ac:dyDescent="0.15">
      <c r="C77" s="386">
        <v>71</v>
      </c>
      <c r="D77" s="394"/>
      <c r="E77" s="393"/>
      <c r="F77" s="364"/>
      <c r="G77" s="389"/>
      <c r="H77" s="389"/>
      <c r="I77" s="390"/>
      <c r="J77" s="391"/>
      <c r="K77" s="391"/>
      <c r="L77" s="389"/>
    </row>
    <row r="78" spans="3:12" ht="18" customHeight="1" x14ac:dyDescent="0.15">
      <c r="C78" s="386">
        <v>72</v>
      </c>
      <c r="D78" s="394"/>
      <c r="E78" s="393"/>
      <c r="F78" s="364"/>
      <c r="G78" s="389"/>
      <c r="H78" s="389"/>
      <c r="I78" s="390"/>
      <c r="J78" s="391"/>
      <c r="K78" s="391"/>
      <c r="L78" s="389"/>
    </row>
    <row r="79" spans="3:12" ht="18" customHeight="1" x14ac:dyDescent="0.15">
      <c r="C79" s="386">
        <v>73</v>
      </c>
      <c r="D79" s="394"/>
      <c r="E79" s="393"/>
      <c r="F79" s="364"/>
      <c r="G79" s="389"/>
      <c r="H79" s="389"/>
      <c r="I79" s="390"/>
      <c r="J79" s="391"/>
      <c r="K79" s="391"/>
      <c r="L79" s="389"/>
    </row>
    <row r="80" spans="3:12" ht="18" customHeight="1" x14ac:dyDescent="0.15">
      <c r="C80" s="386">
        <v>74</v>
      </c>
      <c r="D80" s="394"/>
      <c r="E80" s="393"/>
      <c r="F80" s="364"/>
      <c r="G80" s="389"/>
      <c r="H80" s="389"/>
      <c r="I80" s="390"/>
      <c r="J80" s="391"/>
      <c r="K80" s="391"/>
      <c r="L80" s="389"/>
    </row>
    <row r="81" spans="3:12" ht="18" customHeight="1" x14ac:dyDescent="0.15">
      <c r="C81" s="386">
        <v>75</v>
      </c>
      <c r="D81" s="394"/>
      <c r="E81" s="393"/>
      <c r="F81" s="364"/>
      <c r="G81" s="389"/>
      <c r="H81" s="389"/>
      <c r="I81" s="390"/>
      <c r="J81" s="391"/>
      <c r="K81" s="391"/>
      <c r="L81" s="389"/>
    </row>
    <row r="82" spans="3:12" ht="18" customHeight="1" x14ac:dyDescent="0.15">
      <c r="C82" s="386">
        <v>76</v>
      </c>
      <c r="D82" s="394"/>
      <c r="E82" s="393"/>
      <c r="F82" s="364"/>
      <c r="G82" s="389"/>
      <c r="H82" s="389"/>
      <c r="I82" s="390"/>
      <c r="J82" s="391"/>
      <c r="K82" s="391"/>
      <c r="L82" s="389"/>
    </row>
    <row r="83" spans="3:12" ht="18" customHeight="1" x14ac:dyDescent="0.15">
      <c r="C83" s="386">
        <v>77</v>
      </c>
      <c r="D83" s="394"/>
      <c r="E83" s="393"/>
      <c r="F83" s="364"/>
      <c r="G83" s="389"/>
      <c r="H83" s="389"/>
      <c r="I83" s="390"/>
      <c r="J83" s="391"/>
      <c r="K83" s="391"/>
      <c r="L83" s="389"/>
    </row>
    <row r="84" spans="3:12" ht="18" customHeight="1" x14ac:dyDescent="0.15">
      <c r="C84" s="386">
        <v>78</v>
      </c>
      <c r="D84" s="394"/>
      <c r="E84" s="393"/>
      <c r="F84" s="364"/>
      <c r="G84" s="389"/>
      <c r="H84" s="389"/>
      <c r="I84" s="390"/>
      <c r="J84" s="391"/>
      <c r="K84" s="391"/>
      <c r="L84" s="389"/>
    </row>
    <row r="85" spans="3:12" ht="18" customHeight="1" x14ac:dyDescent="0.15">
      <c r="C85" s="386">
        <v>79</v>
      </c>
      <c r="D85" s="394"/>
      <c r="E85" s="393"/>
      <c r="F85" s="364"/>
      <c r="G85" s="389"/>
      <c r="H85" s="389"/>
      <c r="I85" s="390"/>
      <c r="J85" s="391"/>
      <c r="K85" s="391"/>
      <c r="L85" s="389"/>
    </row>
    <row r="86" spans="3:12" ht="18" customHeight="1" x14ac:dyDescent="0.15">
      <c r="C86" s="386">
        <v>80</v>
      </c>
      <c r="D86" s="394"/>
      <c r="E86" s="393"/>
      <c r="F86" s="364"/>
      <c r="G86" s="389"/>
      <c r="H86" s="389"/>
      <c r="I86" s="390"/>
      <c r="J86" s="391"/>
      <c r="K86" s="391"/>
      <c r="L86" s="389"/>
    </row>
    <row r="87" spans="3:12" ht="18" customHeight="1" x14ac:dyDescent="0.15">
      <c r="C87" s="386">
        <v>81</v>
      </c>
      <c r="D87" s="394"/>
      <c r="E87" s="393"/>
      <c r="F87" s="363"/>
      <c r="G87" s="389"/>
      <c r="H87" s="389"/>
      <c r="I87" s="390"/>
      <c r="J87" s="391"/>
      <c r="K87" s="391"/>
      <c r="L87" s="389"/>
    </row>
    <row r="88" spans="3:12" ht="18" customHeight="1" x14ac:dyDescent="0.15">
      <c r="C88" s="386">
        <v>82</v>
      </c>
      <c r="D88" s="394"/>
      <c r="E88" s="393"/>
      <c r="F88" s="364"/>
      <c r="G88" s="389"/>
      <c r="H88" s="389"/>
      <c r="I88" s="390"/>
      <c r="J88" s="391"/>
      <c r="K88" s="391"/>
      <c r="L88" s="389"/>
    </row>
    <row r="89" spans="3:12" ht="18" customHeight="1" x14ac:dyDescent="0.15">
      <c r="C89" s="386">
        <v>83</v>
      </c>
      <c r="D89" s="394"/>
      <c r="E89" s="393"/>
      <c r="F89" s="364"/>
      <c r="G89" s="389"/>
      <c r="H89" s="389"/>
      <c r="I89" s="390"/>
      <c r="J89" s="391"/>
      <c r="K89" s="391"/>
      <c r="L89" s="389"/>
    </row>
    <row r="90" spans="3:12" ht="18" customHeight="1" x14ac:dyDescent="0.15">
      <c r="C90" s="386">
        <v>84</v>
      </c>
      <c r="D90" s="394"/>
      <c r="E90" s="393"/>
      <c r="F90" s="364"/>
      <c r="G90" s="389"/>
      <c r="H90" s="389"/>
      <c r="I90" s="390"/>
      <c r="J90" s="391"/>
      <c r="K90" s="391"/>
      <c r="L90" s="389"/>
    </row>
    <row r="91" spans="3:12" ht="18" customHeight="1" x14ac:dyDescent="0.15">
      <c r="C91" s="386">
        <v>85</v>
      </c>
      <c r="D91" s="394"/>
      <c r="E91" s="393"/>
      <c r="F91" s="364"/>
      <c r="G91" s="389"/>
      <c r="H91" s="389"/>
      <c r="I91" s="390"/>
      <c r="J91" s="391"/>
      <c r="K91" s="391"/>
      <c r="L91" s="389"/>
    </row>
    <row r="92" spans="3:12" ht="18" customHeight="1" x14ac:dyDescent="0.15">
      <c r="C92" s="386">
        <v>86</v>
      </c>
      <c r="D92" s="394"/>
      <c r="E92" s="393"/>
      <c r="F92" s="364"/>
      <c r="G92" s="389"/>
      <c r="H92" s="389"/>
      <c r="I92" s="390"/>
      <c r="J92" s="391"/>
      <c r="K92" s="391"/>
      <c r="L92" s="389"/>
    </row>
    <row r="93" spans="3:12" ht="18" customHeight="1" x14ac:dyDescent="0.15">
      <c r="C93" s="386">
        <v>87</v>
      </c>
      <c r="D93" s="394"/>
      <c r="E93" s="393"/>
      <c r="F93" s="364"/>
      <c r="G93" s="389"/>
      <c r="H93" s="389"/>
      <c r="I93" s="390"/>
      <c r="J93" s="391"/>
      <c r="K93" s="391"/>
      <c r="L93" s="389"/>
    </row>
    <row r="94" spans="3:12" ht="18" customHeight="1" x14ac:dyDescent="0.15">
      <c r="C94" s="386">
        <v>88</v>
      </c>
      <c r="D94" s="394"/>
      <c r="E94" s="393"/>
      <c r="F94" s="364"/>
      <c r="G94" s="389"/>
      <c r="H94" s="389"/>
      <c r="I94" s="390"/>
      <c r="J94" s="391"/>
      <c r="K94" s="391"/>
      <c r="L94" s="389"/>
    </row>
    <row r="95" spans="3:12" ht="18" customHeight="1" x14ac:dyDescent="0.15">
      <c r="C95" s="386">
        <v>89</v>
      </c>
      <c r="D95" s="394"/>
      <c r="E95" s="393"/>
      <c r="F95" s="364"/>
      <c r="G95" s="389"/>
      <c r="H95" s="389"/>
      <c r="I95" s="390"/>
      <c r="J95" s="391"/>
      <c r="K95" s="391"/>
      <c r="L95" s="389"/>
    </row>
    <row r="96" spans="3:12" ht="18" customHeight="1" x14ac:dyDescent="0.15">
      <c r="C96" s="386">
        <v>90</v>
      </c>
      <c r="D96" s="394"/>
      <c r="E96" s="393"/>
      <c r="F96" s="364"/>
      <c r="G96" s="389"/>
      <c r="H96" s="389"/>
      <c r="I96" s="390"/>
      <c r="J96" s="391"/>
      <c r="K96" s="391"/>
      <c r="L96" s="389"/>
    </row>
    <row r="97" spans="3:12" ht="18" customHeight="1" x14ac:dyDescent="0.15">
      <c r="C97" s="386">
        <v>91</v>
      </c>
      <c r="D97" s="394"/>
      <c r="E97" s="393"/>
      <c r="F97" s="364"/>
      <c r="G97" s="389"/>
      <c r="H97" s="389"/>
      <c r="I97" s="390"/>
      <c r="J97" s="391"/>
      <c r="K97" s="391"/>
      <c r="L97" s="389"/>
    </row>
    <row r="98" spans="3:12" ht="18" customHeight="1" x14ac:dyDescent="0.15">
      <c r="C98" s="386">
        <v>92</v>
      </c>
      <c r="D98" s="394"/>
      <c r="E98" s="393"/>
      <c r="F98" s="364"/>
      <c r="G98" s="389"/>
      <c r="H98" s="389"/>
      <c r="I98" s="390"/>
      <c r="J98" s="391"/>
      <c r="K98" s="391"/>
      <c r="L98" s="389"/>
    </row>
    <row r="99" spans="3:12" ht="18" customHeight="1" x14ac:dyDescent="0.15">
      <c r="C99" s="386">
        <v>93</v>
      </c>
      <c r="D99" s="394"/>
      <c r="E99" s="393"/>
      <c r="F99" s="364"/>
      <c r="G99" s="389"/>
      <c r="H99" s="389"/>
      <c r="I99" s="390"/>
      <c r="J99" s="391"/>
      <c r="K99" s="391"/>
      <c r="L99" s="389"/>
    </row>
    <row r="100" spans="3:12" ht="18" customHeight="1" x14ac:dyDescent="0.15">
      <c r="C100" s="386">
        <v>94</v>
      </c>
      <c r="D100" s="394"/>
      <c r="E100" s="393"/>
      <c r="F100" s="364"/>
      <c r="G100" s="389"/>
      <c r="H100" s="389"/>
      <c r="I100" s="390"/>
      <c r="J100" s="391"/>
      <c r="K100" s="391"/>
      <c r="L100" s="389"/>
    </row>
    <row r="101" spans="3:12" ht="18" customHeight="1" x14ac:dyDescent="0.15">
      <c r="C101" s="386">
        <v>95</v>
      </c>
      <c r="D101" s="394"/>
      <c r="E101" s="393"/>
      <c r="F101" s="364"/>
      <c r="G101" s="389"/>
      <c r="H101" s="389"/>
      <c r="I101" s="390"/>
      <c r="J101" s="391"/>
      <c r="K101" s="391"/>
      <c r="L101" s="389"/>
    </row>
    <row r="102" spans="3:12" ht="18" customHeight="1" x14ac:dyDescent="0.15">
      <c r="C102" s="386">
        <v>96</v>
      </c>
      <c r="D102" s="394"/>
      <c r="E102" s="393"/>
      <c r="F102" s="364"/>
      <c r="G102" s="389"/>
      <c r="H102" s="389"/>
      <c r="I102" s="390"/>
      <c r="J102" s="391"/>
      <c r="K102" s="391"/>
      <c r="L102" s="389"/>
    </row>
    <row r="103" spans="3:12" ht="18" customHeight="1" x14ac:dyDescent="0.15">
      <c r="C103" s="386">
        <v>97</v>
      </c>
      <c r="D103" s="394"/>
      <c r="E103" s="393"/>
      <c r="F103" s="364"/>
      <c r="G103" s="389"/>
      <c r="H103" s="389"/>
      <c r="I103" s="390"/>
      <c r="J103" s="391"/>
      <c r="K103" s="391"/>
      <c r="L103" s="389"/>
    </row>
    <row r="104" spans="3:12" ht="18" customHeight="1" x14ac:dyDescent="0.15">
      <c r="C104" s="386">
        <v>98</v>
      </c>
      <c r="D104" s="394"/>
      <c r="E104" s="393"/>
      <c r="F104" s="364"/>
      <c r="G104" s="389"/>
      <c r="H104" s="389"/>
      <c r="I104" s="390"/>
      <c r="J104" s="391"/>
      <c r="K104" s="391"/>
      <c r="L104" s="389"/>
    </row>
    <row r="105" spans="3:12" ht="18" customHeight="1" x14ac:dyDescent="0.15">
      <c r="C105" s="386">
        <v>99</v>
      </c>
      <c r="D105" s="394"/>
      <c r="E105" s="393"/>
      <c r="F105" s="364"/>
      <c r="G105" s="389"/>
      <c r="H105" s="389"/>
      <c r="I105" s="390"/>
      <c r="J105" s="391"/>
      <c r="K105" s="391"/>
      <c r="L105" s="389"/>
    </row>
    <row r="106" spans="3:12" ht="18" customHeight="1" x14ac:dyDescent="0.15">
      <c r="C106" s="386">
        <v>100</v>
      </c>
      <c r="D106" s="394"/>
      <c r="E106" s="393"/>
      <c r="F106" s="364"/>
      <c r="G106" s="389"/>
      <c r="H106" s="389"/>
      <c r="I106" s="390"/>
      <c r="J106" s="391"/>
      <c r="K106" s="391"/>
      <c r="L106" s="389"/>
    </row>
    <row r="107" spans="3:12" ht="18" customHeight="1" x14ac:dyDescent="0.15">
      <c r="C107" s="386">
        <v>101</v>
      </c>
      <c r="D107" s="394"/>
      <c r="E107" s="393"/>
      <c r="F107" s="364"/>
      <c r="G107" s="389"/>
      <c r="H107" s="389"/>
      <c r="I107" s="390"/>
      <c r="J107" s="391"/>
      <c r="K107" s="391"/>
      <c r="L107" s="389"/>
    </row>
    <row r="108" spans="3:12" ht="18" customHeight="1" x14ac:dyDescent="0.15">
      <c r="C108" s="386">
        <v>102</v>
      </c>
      <c r="D108" s="394"/>
      <c r="E108" s="393"/>
      <c r="F108" s="364"/>
      <c r="G108" s="389"/>
      <c r="H108" s="389"/>
      <c r="I108" s="390"/>
      <c r="J108" s="391"/>
      <c r="K108" s="391"/>
      <c r="L108" s="389"/>
    </row>
    <row r="109" spans="3:12" ht="18" customHeight="1" x14ac:dyDescent="0.15">
      <c r="C109" s="386">
        <v>103</v>
      </c>
      <c r="D109" s="394"/>
      <c r="E109" s="393"/>
      <c r="F109" s="364"/>
      <c r="G109" s="389"/>
      <c r="H109" s="389"/>
      <c r="I109" s="390"/>
      <c r="J109" s="391"/>
      <c r="K109" s="391"/>
      <c r="L109" s="389"/>
    </row>
    <row r="110" spans="3:12" ht="18" customHeight="1" x14ac:dyDescent="0.15">
      <c r="C110" s="386">
        <v>104</v>
      </c>
      <c r="D110" s="394"/>
      <c r="E110" s="393"/>
      <c r="F110" s="364"/>
      <c r="G110" s="389"/>
      <c r="H110" s="389"/>
      <c r="I110" s="390"/>
      <c r="J110" s="391"/>
      <c r="K110" s="391"/>
      <c r="L110" s="389"/>
    </row>
    <row r="111" spans="3:12" ht="18" customHeight="1" x14ac:dyDescent="0.15">
      <c r="C111" s="386">
        <v>105</v>
      </c>
      <c r="D111" s="394"/>
      <c r="E111" s="393"/>
      <c r="F111" s="364"/>
      <c r="G111" s="389"/>
      <c r="H111" s="389"/>
      <c r="I111" s="390"/>
      <c r="J111" s="391"/>
      <c r="K111" s="391"/>
      <c r="L111" s="389"/>
    </row>
    <row r="112" spans="3:12" ht="18" customHeight="1" x14ac:dyDescent="0.15">
      <c r="C112" s="386">
        <v>106</v>
      </c>
      <c r="D112" s="394"/>
      <c r="E112" s="393"/>
      <c r="F112" s="364"/>
      <c r="G112" s="389"/>
      <c r="H112" s="389"/>
      <c r="I112" s="390"/>
      <c r="J112" s="391"/>
      <c r="K112" s="391"/>
      <c r="L112" s="389"/>
    </row>
    <row r="113" spans="3:12" ht="18" customHeight="1" x14ac:dyDescent="0.15">
      <c r="C113" s="386">
        <v>107</v>
      </c>
      <c r="D113" s="394"/>
      <c r="E113" s="393"/>
      <c r="F113" s="364"/>
      <c r="G113" s="389"/>
      <c r="H113" s="389"/>
      <c r="I113" s="390"/>
      <c r="J113" s="391"/>
      <c r="K113" s="391"/>
      <c r="L113" s="389"/>
    </row>
    <row r="114" spans="3:12" ht="18" customHeight="1" x14ac:dyDescent="0.15">
      <c r="C114" s="386">
        <v>108</v>
      </c>
      <c r="D114" s="394"/>
      <c r="E114" s="393"/>
      <c r="F114" s="364"/>
      <c r="G114" s="389"/>
      <c r="H114" s="389"/>
      <c r="I114" s="390"/>
      <c r="J114" s="391"/>
      <c r="K114" s="391"/>
      <c r="L114" s="389"/>
    </row>
    <row r="115" spans="3:12" ht="18" customHeight="1" x14ac:dyDescent="0.15">
      <c r="C115" s="386">
        <v>109</v>
      </c>
      <c r="D115" s="394"/>
      <c r="E115" s="393"/>
      <c r="F115" s="364"/>
      <c r="G115" s="389"/>
      <c r="H115" s="389"/>
      <c r="I115" s="390"/>
      <c r="J115" s="391"/>
      <c r="K115" s="391"/>
      <c r="L115" s="389"/>
    </row>
    <row r="116" spans="3:12" ht="18" customHeight="1" x14ac:dyDescent="0.15">
      <c r="C116" s="386">
        <v>110</v>
      </c>
      <c r="D116" s="394"/>
      <c r="E116" s="393"/>
      <c r="F116" s="364"/>
      <c r="G116" s="389"/>
      <c r="H116" s="389"/>
      <c r="I116" s="390"/>
      <c r="J116" s="391"/>
      <c r="K116" s="391"/>
      <c r="L116" s="389"/>
    </row>
    <row r="117" spans="3:12" ht="18" customHeight="1" x14ac:dyDescent="0.15">
      <c r="C117" s="386">
        <v>111</v>
      </c>
      <c r="D117" s="394"/>
      <c r="E117" s="393"/>
      <c r="F117" s="364"/>
      <c r="G117" s="389"/>
      <c r="H117" s="389"/>
      <c r="I117" s="390"/>
      <c r="J117" s="391"/>
      <c r="K117" s="391"/>
      <c r="L117" s="389"/>
    </row>
    <row r="118" spans="3:12" ht="18" customHeight="1" x14ac:dyDescent="0.15">
      <c r="C118" s="386">
        <v>112</v>
      </c>
      <c r="D118" s="394"/>
      <c r="E118" s="393"/>
      <c r="F118" s="364"/>
      <c r="G118" s="389"/>
      <c r="H118" s="389"/>
      <c r="I118" s="390"/>
      <c r="J118" s="391"/>
      <c r="K118" s="391"/>
      <c r="L118" s="389"/>
    </row>
    <row r="119" spans="3:12" ht="18" customHeight="1" x14ac:dyDescent="0.15">
      <c r="C119" s="386">
        <v>113</v>
      </c>
      <c r="D119" s="394"/>
      <c r="E119" s="393"/>
      <c r="F119" s="364"/>
      <c r="G119" s="389"/>
      <c r="H119" s="389"/>
      <c r="I119" s="390"/>
      <c r="J119" s="391"/>
      <c r="K119" s="391"/>
      <c r="L119" s="389"/>
    </row>
    <row r="120" spans="3:12" ht="18" customHeight="1" x14ac:dyDescent="0.15">
      <c r="C120" s="386">
        <v>114</v>
      </c>
      <c r="D120" s="394"/>
      <c r="E120" s="393"/>
      <c r="F120" s="364"/>
      <c r="G120" s="389"/>
      <c r="H120" s="389"/>
      <c r="I120" s="390"/>
      <c r="J120" s="391"/>
      <c r="K120" s="391"/>
      <c r="L120" s="389"/>
    </row>
    <row r="121" spans="3:12" ht="18" customHeight="1" x14ac:dyDescent="0.15">
      <c r="C121" s="386">
        <v>115</v>
      </c>
      <c r="D121" s="394"/>
      <c r="E121" s="393"/>
      <c r="F121" s="364"/>
      <c r="G121" s="389"/>
      <c r="H121" s="389"/>
      <c r="I121" s="390"/>
      <c r="J121" s="391"/>
      <c r="K121" s="391"/>
      <c r="L121" s="389"/>
    </row>
    <row r="122" spans="3:12" ht="18" customHeight="1" x14ac:dyDescent="0.15">
      <c r="C122" s="386">
        <v>116</v>
      </c>
      <c r="D122" s="394"/>
      <c r="E122" s="393"/>
      <c r="F122" s="364"/>
      <c r="G122" s="389"/>
      <c r="H122" s="389"/>
      <c r="I122" s="390"/>
      <c r="J122" s="391"/>
      <c r="K122" s="391"/>
      <c r="L122" s="389"/>
    </row>
    <row r="123" spans="3:12" ht="18" customHeight="1" x14ac:dyDescent="0.15">
      <c r="C123" s="386">
        <v>117</v>
      </c>
      <c r="D123" s="394"/>
      <c r="E123" s="393"/>
      <c r="F123" s="364"/>
      <c r="G123" s="389"/>
      <c r="H123" s="389"/>
      <c r="I123" s="390"/>
      <c r="J123" s="391"/>
      <c r="K123" s="391"/>
      <c r="L123" s="389"/>
    </row>
    <row r="124" spans="3:12" ht="18" customHeight="1" x14ac:dyDescent="0.15">
      <c r="C124" s="386">
        <v>118</v>
      </c>
      <c r="D124" s="394"/>
      <c r="E124" s="393"/>
      <c r="F124" s="364"/>
      <c r="G124" s="389"/>
      <c r="H124" s="389"/>
      <c r="I124" s="390"/>
      <c r="J124" s="391"/>
      <c r="K124" s="391"/>
      <c r="L124" s="389"/>
    </row>
    <row r="125" spans="3:12" ht="18" customHeight="1" x14ac:dyDescent="0.15">
      <c r="C125" s="386">
        <v>119</v>
      </c>
      <c r="D125" s="394"/>
      <c r="E125" s="393"/>
      <c r="F125" s="364"/>
      <c r="G125" s="389"/>
      <c r="H125" s="389"/>
      <c r="I125" s="390"/>
      <c r="J125" s="391"/>
      <c r="K125" s="391"/>
      <c r="L125" s="389"/>
    </row>
    <row r="126" spans="3:12" ht="18" customHeight="1" x14ac:dyDescent="0.15">
      <c r="C126" s="395">
        <v>120</v>
      </c>
      <c r="D126" s="396"/>
      <c r="E126" s="397"/>
      <c r="F126" s="371"/>
      <c r="G126" s="398"/>
      <c r="H126" s="398"/>
      <c r="I126" s="399"/>
      <c r="J126" s="400"/>
      <c r="K126" s="400"/>
      <c r="L126" s="398"/>
    </row>
    <row r="127" spans="3:12" ht="18" customHeight="1" x14ac:dyDescent="0.15">
      <c r="C127" s="401"/>
    </row>
    <row r="128" spans="3:12" ht="18" customHeight="1" x14ac:dyDescent="0.15">
      <c r="E128" s="375">
        <f>COUNTA(E7:E126)</f>
        <v>1</v>
      </c>
    </row>
  </sheetData>
  <sheetProtection formatCells="0" formatRows="0" insertRows="0"/>
  <protectedRanges>
    <protectedRange sqref="G8:L126 G7 L7 E8:E126" name="範囲1"/>
    <protectedRange sqref="E7" name="範囲1_1"/>
    <protectedRange sqref="H7:K7" name="範囲1_3"/>
  </protectedRanges>
  <mergeCells count="1">
    <mergeCell ref="I4:L4"/>
  </mergeCells>
  <phoneticPr fontId="1"/>
  <dataValidations count="1">
    <dataValidation type="list" allowBlank="1" showInputMessage="1" showErrorMessage="1" sqref="G7:G126" xr:uid="{00000000-0002-0000-0300-000000000000}">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B1:X85"/>
  <sheetViews>
    <sheetView view="pageBreakPreview" zoomScale="55" zoomScaleNormal="75" zoomScaleSheetLayoutView="55" workbookViewId="0">
      <pane ySplit="5" topLeftCell="A6" activePane="bottomLeft" state="frozen"/>
      <selection activeCell="J12" sqref="J12"/>
      <selection pane="bottomLeft" activeCell="A6" sqref="A6"/>
    </sheetView>
  </sheetViews>
  <sheetFormatPr defaultRowHeight="24" customHeight="1" x14ac:dyDescent="0.15"/>
  <cols>
    <col min="1" max="1" width="1.875" style="403" customWidth="1"/>
    <col min="2" max="2" width="3.75" style="403" customWidth="1"/>
    <col min="3" max="3" width="3.125" style="403" customWidth="1"/>
    <col min="4" max="4" width="21.375" style="403" customWidth="1"/>
    <col min="5" max="6" width="2.125" style="403" customWidth="1"/>
    <col min="7" max="7" width="20.125" style="403" customWidth="1"/>
    <col min="8" max="9" width="2.125" style="403" customWidth="1"/>
    <col min="10" max="10" width="19.625" style="403" customWidth="1"/>
    <col min="11" max="11" width="2.5" style="403" bestFit="1" customWidth="1"/>
    <col min="12" max="12" width="12.625" style="403" customWidth="1"/>
    <col min="13" max="13" width="2.5" style="403" customWidth="1"/>
    <col min="14" max="14" width="2.625" style="403" customWidth="1"/>
    <col min="15" max="15" width="12.625" style="403" customWidth="1"/>
    <col min="16" max="17" width="2.375" style="403" customWidth="1"/>
    <col min="18" max="18" width="12.625" style="403" customWidth="1"/>
    <col min="19" max="19" width="2.5" style="403" customWidth="1"/>
    <col min="20" max="20" width="2.625" style="403" customWidth="1"/>
    <col min="21" max="21" width="12.625" style="403" customWidth="1"/>
    <col min="22" max="22" width="5.625" style="403" customWidth="1"/>
    <col min="23" max="16384" width="9" style="403"/>
  </cols>
  <sheetData>
    <row r="1" spans="2:24" ht="18.75" customHeight="1" x14ac:dyDescent="0.15">
      <c r="B1" s="402" t="s">
        <v>599</v>
      </c>
      <c r="I1" s="404"/>
      <c r="J1" s="404"/>
      <c r="K1" s="404"/>
      <c r="M1" s="404"/>
      <c r="N1" s="404"/>
      <c r="O1" s="404"/>
      <c r="P1" s="404"/>
      <c r="Q1" s="404"/>
      <c r="R1" s="404"/>
      <c r="S1" s="404"/>
      <c r="T1" s="404"/>
      <c r="U1" s="404"/>
    </row>
    <row r="2" spans="2:24" ht="18.75" customHeight="1" x14ac:dyDescent="0.15">
      <c r="H2" s="405"/>
      <c r="I2" s="405"/>
      <c r="J2" s="405"/>
      <c r="K2" s="405"/>
      <c r="L2" s="405"/>
      <c r="M2" s="405"/>
      <c r="N2" s="405"/>
      <c r="P2" s="402"/>
      <c r="Q2" s="402"/>
      <c r="R2" s="402" t="s">
        <v>625</v>
      </c>
      <c r="S2" s="402"/>
    </row>
    <row r="3" spans="2:24" s="402" customFormat="1" ht="18.75" customHeight="1" x14ac:dyDescent="0.15">
      <c r="I3" s="406" t="s">
        <v>637</v>
      </c>
      <c r="J3" s="534" t="str">
        <f>IF('（別紙３）新任訪問看護職員名簿'!E7="","",'（別紙３）新任訪問看護職員名簿'!E7)</f>
        <v>谷町○子</v>
      </c>
      <c r="K3" s="405"/>
      <c r="L3" s="406" t="s">
        <v>118</v>
      </c>
      <c r="M3" s="643" t="str">
        <f>IF('（別表２第１号様式）交付申請書'!J8="","",'（別表２第１号様式）交付申請書'!J8)</f>
        <v>〇△□訪問看護ステーション</v>
      </c>
      <c r="N3" s="643" t="str">
        <f>IF('（別表２第１号様式）交付申請書'!U1="","",'（別表２第１号様式）交付申請書'!U1)</f>
        <v/>
      </c>
      <c r="O3" s="643" t="str">
        <f>IF('（別表２第１号様式）交付申請書'!V1="","",'（別表２第１号様式）交付申請書'!V1)</f>
        <v/>
      </c>
      <c r="P3" s="643" t="str">
        <f>IF('（別表２第１号様式）交付申請書'!W1="","",'（別表２第１号様式）交付申請書'!W1)</f>
        <v/>
      </c>
      <c r="Q3" s="643" t="str">
        <f>IF('（別表２第１号様式）交付申請書'!X1="","",'（別表２第１号様式）交付申請書'!X1)</f>
        <v/>
      </c>
      <c r="R3" s="643" t="str">
        <f>IF('（別表２第１号様式）交付申請書'!Y1="","",'（別表２第１号様式）交付申請書'!Y1)</f>
        <v/>
      </c>
      <c r="S3" s="643" t="str">
        <f>IF('（別表２第１号様式）交付申請書'!Z1="","",'（別表２第１号様式）交付申請書'!Z1)</f>
        <v/>
      </c>
      <c r="T3" s="643" t="str">
        <f>IF('（別表２第１号様式）交付申請書'!AA1="","",'（別表２第１号様式）交付申請書'!AA1)</f>
        <v/>
      </c>
      <c r="U3" s="643" t="str">
        <f>IF('（別表２第１号様式）交付申請書'!AB1="","",'（別表２第１号様式）交付申請書'!AB1)</f>
        <v/>
      </c>
      <c r="V3" s="643" t="str">
        <f>IF('（別表２第１号様式）交付申請書'!AC1="","",'（別表２第１号様式）交付申請書'!AC1)</f>
        <v/>
      </c>
      <c r="X3" s="571" t="s">
        <v>718</v>
      </c>
    </row>
    <row r="4" spans="2:24" s="402" customFormat="1" ht="24" customHeight="1" x14ac:dyDescent="0.15">
      <c r="B4" s="644" t="s">
        <v>35</v>
      </c>
      <c r="C4" s="644"/>
      <c r="D4" s="644"/>
      <c r="E4" s="644"/>
      <c r="F4" s="644"/>
      <c r="G4" s="644"/>
      <c r="H4" s="644"/>
      <c r="I4" s="644"/>
      <c r="J4" s="644"/>
      <c r="K4" s="644"/>
      <c r="L4" s="644"/>
      <c r="M4" s="644"/>
      <c r="N4" s="644"/>
      <c r="O4" s="644"/>
      <c r="P4" s="644"/>
      <c r="Q4" s="644"/>
      <c r="R4" s="644"/>
      <c r="S4" s="644"/>
      <c r="T4" s="644"/>
      <c r="U4" s="644"/>
      <c r="V4" s="644"/>
      <c r="X4" s="573" t="s">
        <v>712</v>
      </c>
    </row>
    <row r="5" spans="2:24" s="402" customFormat="1" ht="18.75" customHeight="1" x14ac:dyDescent="0.15">
      <c r="B5" s="407"/>
      <c r="C5" s="641" t="s">
        <v>58</v>
      </c>
      <c r="D5" s="641"/>
      <c r="E5" s="408"/>
      <c r="F5" s="409"/>
      <c r="G5" s="410" t="s">
        <v>524</v>
      </c>
      <c r="H5" s="411"/>
      <c r="I5" s="412"/>
      <c r="J5" s="409"/>
      <c r="K5" s="409"/>
      <c r="L5" s="641" t="s">
        <v>119</v>
      </c>
      <c r="M5" s="641"/>
      <c r="N5" s="641"/>
      <c r="O5" s="641"/>
      <c r="P5" s="641"/>
      <c r="Q5" s="641"/>
      <c r="R5" s="641"/>
      <c r="S5" s="641"/>
      <c r="T5" s="641"/>
      <c r="U5" s="409"/>
      <c r="V5" s="413"/>
      <c r="X5" s="571" t="s">
        <v>719</v>
      </c>
    </row>
    <row r="6" spans="2:24" s="402" customFormat="1" ht="13.5" customHeight="1" x14ac:dyDescent="0.15">
      <c r="B6" s="414"/>
      <c r="C6" s="415"/>
      <c r="D6" s="416"/>
      <c r="E6" s="413"/>
      <c r="F6" s="415"/>
      <c r="G6" s="417" t="s">
        <v>46</v>
      </c>
      <c r="H6" s="418"/>
      <c r="I6" s="419"/>
      <c r="J6" s="417"/>
      <c r="K6" s="417"/>
      <c r="L6" s="417"/>
      <c r="M6" s="417"/>
      <c r="N6" s="417"/>
      <c r="O6" s="417"/>
      <c r="P6" s="417"/>
      <c r="Q6" s="417"/>
      <c r="R6" s="417"/>
      <c r="S6" s="417"/>
      <c r="T6" s="417"/>
      <c r="U6" s="417"/>
      <c r="V6" s="413"/>
    </row>
    <row r="7" spans="2:24" s="402" customFormat="1" ht="15.95" customHeight="1" x14ac:dyDescent="0.15">
      <c r="B7" s="645" t="s">
        <v>566</v>
      </c>
      <c r="C7" s="642"/>
      <c r="D7" s="642"/>
      <c r="E7" s="420"/>
      <c r="H7" s="421"/>
      <c r="I7" s="422"/>
      <c r="J7" s="423"/>
      <c r="K7" s="423"/>
      <c r="L7" s="423"/>
      <c r="M7" s="423"/>
      <c r="N7" s="423"/>
      <c r="O7" s="423"/>
      <c r="P7" s="423"/>
      <c r="Q7" s="423"/>
      <c r="R7" s="423"/>
      <c r="S7" s="423"/>
      <c r="T7" s="423"/>
      <c r="U7" s="423"/>
      <c r="V7" s="420"/>
    </row>
    <row r="8" spans="2:24" s="402" customFormat="1" ht="12.75" customHeight="1" x14ac:dyDescent="0.15">
      <c r="B8" s="424"/>
      <c r="C8" s="425"/>
      <c r="D8" s="425"/>
      <c r="E8" s="420"/>
      <c r="G8" s="426"/>
      <c r="H8" s="421"/>
      <c r="I8" s="422"/>
      <c r="J8" s="423"/>
      <c r="K8" s="423"/>
      <c r="L8" s="423"/>
      <c r="M8" s="423"/>
      <c r="N8" s="423"/>
      <c r="O8" s="423"/>
      <c r="P8" s="423"/>
      <c r="Q8" s="423"/>
      <c r="R8" s="423"/>
      <c r="S8" s="423"/>
      <c r="T8" s="423"/>
      <c r="U8" s="423"/>
      <c r="V8" s="420"/>
    </row>
    <row r="9" spans="2:24" s="402" customFormat="1" ht="15.95" customHeight="1" x14ac:dyDescent="0.15">
      <c r="B9" s="424"/>
      <c r="C9" s="642" t="s">
        <v>62</v>
      </c>
      <c r="D9" s="642"/>
      <c r="E9" s="420"/>
      <c r="G9" s="529">
        <f>IF(SUM(U10:U25)=0,"",SUM(U10:U25))</f>
        <v>390000</v>
      </c>
      <c r="H9" s="421"/>
      <c r="I9" s="422"/>
      <c r="J9" s="423" t="s">
        <v>562</v>
      </c>
      <c r="K9" s="423"/>
      <c r="L9" s="423" t="s">
        <v>95</v>
      </c>
      <c r="M9" s="423"/>
      <c r="N9" s="423"/>
      <c r="O9" s="423" t="s">
        <v>96</v>
      </c>
      <c r="P9" s="423"/>
      <c r="Q9" s="423"/>
      <c r="R9" s="423" t="s">
        <v>564</v>
      </c>
      <c r="T9" s="423"/>
      <c r="U9" s="423" t="s">
        <v>563</v>
      </c>
      <c r="V9" s="421"/>
    </row>
    <row r="10" spans="2:24" s="402" customFormat="1" ht="15.75" customHeight="1" x14ac:dyDescent="0.15">
      <c r="B10" s="424"/>
      <c r="D10" s="425" t="s">
        <v>85</v>
      </c>
      <c r="E10" s="420"/>
      <c r="G10" s="426"/>
      <c r="H10" s="421"/>
      <c r="I10" s="422"/>
      <c r="J10" s="525" t="s">
        <v>657</v>
      </c>
      <c r="K10" s="428"/>
      <c r="L10" s="526">
        <v>3000</v>
      </c>
      <c r="M10" s="428" t="s">
        <v>46</v>
      </c>
      <c r="N10" s="428" t="s">
        <v>39</v>
      </c>
      <c r="O10" s="527">
        <v>2</v>
      </c>
      <c r="P10" s="431" t="s">
        <v>241</v>
      </c>
      <c r="Q10" s="428" t="s">
        <v>39</v>
      </c>
      <c r="R10" s="527">
        <v>30</v>
      </c>
      <c r="S10" s="402" t="s">
        <v>51</v>
      </c>
      <c r="T10" s="432" t="s">
        <v>41</v>
      </c>
      <c r="U10" s="528">
        <f>IF(PRODUCT(L10,O10,R10)=0,"",PRODUCT(L10,O10,R10))</f>
        <v>180000</v>
      </c>
      <c r="V10" s="420" t="s">
        <v>46</v>
      </c>
    </row>
    <row r="11" spans="2:24" s="402" customFormat="1" ht="15.75" customHeight="1" x14ac:dyDescent="0.15">
      <c r="B11" s="424"/>
      <c r="D11" s="425"/>
      <c r="E11" s="420"/>
      <c r="G11" s="426"/>
      <c r="H11" s="421"/>
      <c r="I11" s="422"/>
      <c r="J11" s="525" t="s">
        <v>658</v>
      </c>
      <c r="K11" s="428"/>
      <c r="L11" s="526">
        <v>2000</v>
      </c>
      <c r="M11" s="428" t="s">
        <v>46</v>
      </c>
      <c r="N11" s="428" t="s">
        <v>39</v>
      </c>
      <c r="O11" s="527">
        <v>3</v>
      </c>
      <c r="P11" s="431" t="s">
        <v>241</v>
      </c>
      <c r="Q11" s="428" t="s">
        <v>39</v>
      </c>
      <c r="R11" s="527">
        <v>20</v>
      </c>
      <c r="S11" s="402" t="s">
        <v>51</v>
      </c>
      <c r="T11" s="432" t="s">
        <v>41</v>
      </c>
      <c r="U11" s="528">
        <f t="shared" ref="U11:U24" si="0">IF(PRODUCT(L11,O11,R11)=0,"",PRODUCT(L11,O11,R11))</f>
        <v>120000</v>
      </c>
      <c r="V11" s="420" t="s">
        <v>46</v>
      </c>
    </row>
    <row r="12" spans="2:24" s="402" customFormat="1" ht="15.75" customHeight="1" x14ac:dyDescent="0.15">
      <c r="B12" s="424"/>
      <c r="D12" s="425"/>
      <c r="E12" s="420"/>
      <c r="G12" s="434"/>
      <c r="H12" s="421"/>
      <c r="I12" s="422"/>
      <c r="J12" s="525" t="s">
        <v>659</v>
      </c>
      <c r="K12" s="428"/>
      <c r="L12" s="526">
        <v>1500</v>
      </c>
      <c r="M12" s="428" t="s">
        <v>46</v>
      </c>
      <c r="N12" s="428" t="s">
        <v>39</v>
      </c>
      <c r="O12" s="527">
        <v>2</v>
      </c>
      <c r="P12" s="431" t="s">
        <v>241</v>
      </c>
      <c r="Q12" s="428" t="s">
        <v>39</v>
      </c>
      <c r="R12" s="527">
        <v>30</v>
      </c>
      <c r="S12" s="402" t="s">
        <v>38</v>
      </c>
      <c r="T12" s="432" t="s">
        <v>41</v>
      </c>
      <c r="U12" s="528">
        <f t="shared" si="0"/>
        <v>90000</v>
      </c>
      <c r="V12" s="420" t="s">
        <v>46</v>
      </c>
    </row>
    <row r="13" spans="2:24" s="402" customFormat="1" ht="15.75" customHeight="1" x14ac:dyDescent="0.15">
      <c r="B13" s="424"/>
      <c r="E13" s="420"/>
      <c r="G13" s="434"/>
      <c r="H13" s="421"/>
      <c r="I13" s="422"/>
      <c r="J13" s="427"/>
      <c r="K13" s="428"/>
      <c r="L13" s="429"/>
      <c r="M13" s="428" t="s">
        <v>46</v>
      </c>
      <c r="N13" s="428" t="s">
        <v>39</v>
      </c>
      <c r="O13" s="430"/>
      <c r="P13" s="431" t="s">
        <v>241</v>
      </c>
      <c r="Q13" s="428" t="s">
        <v>39</v>
      </c>
      <c r="R13" s="430"/>
      <c r="S13" s="402" t="s">
        <v>38</v>
      </c>
      <c r="T13" s="432" t="s">
        <v>41</v>
      </c>
      <c r="U13" s="433" t="str">
        <f t="shared" si="0"/>
        <v/>
      </c>
      <c r="V13" s="420" t="s">
        <v>46</v>
      </c>
    </row>
    <row r="14" spans="2:24" s="402" customFormat="1" ht="15.75" customHeight="1" x14ac:dyDescent="0.15">
      <c r="B14" s="424"/>
      <c r="D14" s="425"/>
      <c r="E14" s="420"/>
      <c r="G14" s="426"/>
      <c r="H14" s="421"/>
      <c r="I14" s="422"/>
      <c r="J14" s="427"/>
      <c r="K14" s="428"/>
      <c r="L14" s="429"/>
      <c r="M14" s="428" t="s">
        <v>46</v>
      </c>
      <c r="N14" s="428" t="s">
        <v>39</v>
      </c>
      <c r="O14" s="430"/>
      <c r="P14" s="431" t="s">
        <v>241</v>
      </c>
      <c r="Q14" s="428" t="s">
        <v>39</v>
      </c>
      <c r="R14" s="430"/>
      <c r="S14" s="402" t="s">
        <v>38</v>
      </c>
      <c r="T14" s="432" t="s">
        <v>41</v>
      </c>
      <c r="U14" s="433" t="str">
        <f t="shared" si="0"/>
        <v/>
      </c>
      <c r="V14" s="420" t="s">
        <v>46</v>
      </c>
    </row>
    <row r="15" spans="2:24" s="402" customFormat="1" ht="15.75" customHeight="1" x14ac:dyDescent="0.15">
      <c r="B15" s="424"/>
      <c r="D15" s="425"/>
      <c r="E15" s="420"/>
      <c r="G15" s="434"/>
      <c r="H15" s="421"/>
      <c r="I15" s="422"/>
      <c r="J15" s="427"/>
      <c r="K15" s="428"/>
      <c r="L15" s="429"/>
      <c r="M15" s="428" t="s">
        <v>46</v>
      </c>
      <c r="N15" s="428" t="s">
        <v>39</v>
      </c>
      <c r="O15" s="430"/>
      <c r="P15" s="431" t="s">
        <v>241</v>
      </c>
      <c r="Q15" s="428" t="s">
        <v>39</v>
      </c>
      <c r="R15" s="430"/>
      <c r="S15" s="402" t="s">
        <v>38</v>
      </c>
      <c r="T15" s="432" t="s">
        <v>41</v>
      </c>
      <c r="U15" s="433" t="str">
        <f t="shared" si="0"/>
        <v/>
      </c>
      <c r="V15" s="420" t="s">
        <v>46</v>
      </c>
    </row>
    <row r="16" spans="2:24" s="402" customFormat="1" ht="15.75" customHeight="1" x14ac:dyDescent="0.15">
      <c r="B16" s="424"/>
      <c r="E16" s="420"/>
      <c r="G16" s="434"/>
      <c r="H16" s="421"/>
      <c r="I16" s="422"/>
      <c r="J16" s="427"/>
      <c r="K16" s="428"/>
      <c r="L16" s="429"/>
      <c r="M16" s="428" t="s">
        <v>46</v>
      </c>
      <c r="N16" s="428" t="s">
        <v>39</v>
      </c>
      <c r="O16" s="430"/>
      <c r="P16" s="431" t="s">
        <v>241</v>
      </c>
      <c r="Q16" s="428" t="s">
        <v>39</v>
      </c>
      <c r="R16" s="430"/>
      <c r="S16" s="402" t="s">
        <v>38</v>
      </c>
      <c r="T16" s="432" t="s">
        <v>41</v>
      </c>
      <c r="U16" s="433" t="str">
        <f t="shared" si="0"/>
        <v/>
      </c>
      <c r="V16" s="420" t="s">
        <v>46</v>
      </c>
    </row>
    <row r="17" spans="2:22" s="402" customFormat="1" ht="15.75" customHeight="1" x14ac:dyDescent="0.15">
      <c r="B17" s="424"/>
      <c r="D17" s="425"/>
      <c r="E17" s="420"/>
      <c r="G17" s="426"/>
      <c r="H17" s="421"/>
      <c r="I17" s="422"/>
      <c r="J17" s="427"/>
      <c r="K17" s="428"/>
      <c r="L17" s="429"/>
      <c r="M17" s="428" t="s">
        <v>46</v>
      </c>
      <c r="N17" s="428" t="s">
        <v>39</v>
      </c>
      <c r="O17" s="430"/>
      <c r="P17" s="431" t="s">
        <v>241</v>
      </c>
      <c r="Q17" s="428" t="s">
        <v>39</v>
      </c>
      <c r="R17" s="430"/>
      <c r="S17" s="402" t="s">
        <v>38</v>
      </c>
      <c r="T17" s="432" t="s">
        <v>41</v>
      </c>
      <c r="U17" s="433" t="str">
        <f t="shared" si="0"/>
        <v/>
      </c>
      <c r="V17" s="420" t="s">
        <v>46</v>
      </c>
    </row>
    <row r="18" spans="2:22" s="402" customFormat="1" ht="15.75" customHeight="1" x14ac:dyDescent="0.15">
      <c r="B18" s="424"/>
      <c r="D18" s="425"/>
      <c r="E18" s="420"/>
      <c r="G18" s="434"/>
      <c r="H18" s="421"/>
      <c r="I18" s="422"/>
      <c r="J18" s="427"/>
      <c r="K18" s="428"/>
      <c r="L18" s="429"/>
      <c r="M18" s="428" t="s">
        <v>46</v>
      </c>
      <c r="N18" s="428" t="s">
        <v>39</v>
      </c>
      <c r="O18" s="430"/>
      <c r="P18" s="431" t="s">
        <v>241</v>
      </c>
      <c r="Q18" s="428" t="s">
        <v>39</v>
      </c>
      <c r="R18" s="430"/>
      <c r="S18" s="402" t="s">
        <v>38</v>
      </c>
      <c r="T18" s="432" t="s">
        <v>41</v>
      </c>
      <c r="U18" s="433" t="str">
        <f t="shared" si="0"/>
        <v/>
      </c>
      <c r="V18" s="420" t="s">
        <v>46</v>
      </c>
    </row>
    <row r="19" spans="2:22" s="402" customFormat="1" ht="15.75" customHeight="1" x14ac:dyDescent="0.15">
      <c r="B19" s="424"/>
      <c r="E19" s="420"/>
      <c r="G19" s="434"/>
      <c r="H19" s="421"/>
      <c r="I19" s="422"/>
      <c r="J19" s="427"/>
      <c r="K19" s="428"/>
      <c r="L19" s="429"/>
      <c r="M19" s="428" t="s">
        <v>46</v>
      </c>
      <c r="N19" s="428" t="s">
        <v>39</v>
      </c>
      <c r="O19" s="430"/>
      <c r="P19" s="431" t="s">
        <v>241</v>
      </c>
      <c r="Q19" s="428" t="s">
        <v>39</v>
      </c>
      <c r="R19" s="430"/>
      <c r="S19" s="402" t="s">
        <v>38</v>
      </c>
      <c r="T19" s="432" t="s">
        <v>41</v>
      </c>
      <c r="U19" s="433" t="str">
        <f t="shared" si="0"/>
        <v/>
      </c>
      <c r="V19" s="420" t="s">
        <v>46</v>
      </c>
    </row>
    <row r="20" spans="2:22" s="402" customFormat="1" ht="15.75" customHeight="1" x14ac:dyDescent="0.15">
      <c r="B20" s="424"/>
      <c r="D20" s="425"/>
      <c r="E20" s="420"/>
      <c r="G20" s="434"/>
      <c r="H20" s="421"/>
      <c r="I20" s="422"/>
      <c r="J20" s="427"/>
      <c r="K20" s="428"/>
      <c r="L20" s="429"/>
      <c r="M20" s="428" t="s">
        <v>46</v>
      </c>
      <c r="N20" s="428" t="s">
        <v>39</v>
      </c>
      <c r="O20" s="430"/>
      <c r="P20" s="431" t="s">
        <v>241</v>
      </c>
      <c r="Q20" s="428" t="s">
        <v>39</v>
      </c>
      <c r="R20" s="430"/>
      <c r="S20" s="402" t="s">
        <v>38</v>
      </c>
      <c r="T20" s="432" t="s">
        <v>41</v>
      </c>
      <c r="U20" s="433" t="str">
        <f t="shared" si="0"/>
        <v/>
      </c>
      <c r="V20" s="420" t="s">
        <v>46</v>
      </c>
    </row>
    <row r="21" spans="2:22" s="402" customFormat="1" ht="15.75" customHeight="1" x14ac:dyDescent="0.15">
      <c r="B21" s="424"/>
      <c r="E21" s="420"/>
      <c r="G21" s="434"/>
      <c r="H21" s="421"/>
      <c r="I21" s="422"/>
      <c r="J21" s="427"/>
      <c r="K21" s="428"/>
      <c r="L21" s="429"/>
      <c r="M21" s="428" t="s">
        <v>46</v>
      </c>
      <c r="N21" s="428" t="s">
        <v>39</v>
      </c>
      <c r="O21" s="430"/>
      <c r="P21" s="431" t="s">
        <v>241</v>
      </c>
      <c r="Q21" s="428" t="s">
        <v>39</v>
      </c>
      <c r="R21" s="430"/>
      <c r="S21" s="402" t="s">
        <v>38</v>
      </c>
      <c r="T21" s="432" t="s">
        <v>41</v>
      </c>
      <c r="U21" s="433" t="str">
        <f t="shared" si="0"/>
        <v/>
      </c>
      <c r="V21" s="420" t="s">
        <v>46</v>
      </c>
    </row>
    <row r="22" spans="2:22" s="402" customFormat="1" ht="15.75" customHeight="1" x14ac:dyDescent="0.15">
      <c r="B22" s="424"/>
      <c r="D22" s="425"/>
      <c r="E22" s="420"/>
      <c r="G22" s="426"/>
      <c r="H22" s="421"/>
      <c r="I22" s="422"/>
      <c r="J22" s="427"/>
      <c r="K22" s="428"/>
      <c r="L22" s="429"/>
      <c r="M22" s="428" t="s">
        <v>46</v>
      </c>
      <c r="N22" s="428" t="s">
        <v>39</v>
      </c>
      <c r="O22" s="430"/>
      <c r="P22" s="431" t="s">
        <v>241</v>
      </c>
      <c r="Q22" s="428" t="s">
        <v>39</v>
      </c>
      <c r="R22" s="430"/>
      <c r="S22" s="402" t="s">
        <v>38</v>
      </c>
      <c r="T22" s="432" t="s">
        <v>41</v>
      </c>
      <c r="U22" s="433" t="str">
        <f t="shared" si="0"/>
        <v/>
      </c>
      <c r="V22" s="420" t="s">
        <v>46</v>
      </c>
    </row>
    <row r="23" spans="2:22" s="402" customFormat="1" ht="15.75" customHeight="1" x14ac:dyDescent="0.15">
      <c r="B23" s="424"/>
      <c r="D23" s="425"/>
      <c r="E23" s="420"/>
      <c r="G23" s="434"/>
      <c r="H23" s="421"/>
      <c r="I23" s="422"/>
      <c r="J23" s="427"/>
      <c r="K23" s="428"/>
      <c r="L23" s="429"/>
      <c r="M23" s="428" t="s">
        <v>46</v>
      </c>
      <c r="N23" s="428" t="s">
        <v>39</v>
      </c>
      <c r="O23" s="430"/>
      <c r="P23" s="431" t="s">
        <v>241</v>
      </c>
      <c r="Q23" s="428" t="s">
        <v>39</v>
      </c>
      <c r="R23" s="430"/>
      <c r="S23" s="402" t="s">
        <v>38</v>
      </c>
      <c r="T23" s="432" t="s">
        <v>41</v>
      </c>
      <c r="U23" s="433" t="str">
        <f t="shared" si="0"/>
        <v/>
      </c>
      <c r="V23" s="420" t="s">
        <v>46</v>
      </c>
    </row>
    <row r="24" spans="2:22" s="402" customFormat="1" ht="15.75" customHeight="1" x14ac:dyDescent="0.15">
      <c r="B24" s="424"/>
      <c r="E24" s="420"/>
      <c r="G24" s="434"/>
      <c r="H24" s="421"/>
      <c r="I24" s="422"/>
      <c r="J24" s="427"/>
      <c r="K24" s="428"/>
      <c r="L24" s="429"/>
      <c r="M24" s="428" t="s">
        <v>46</v>
      </c>
      <c r="N24" s="428" t="s">
        <v>39</v>
      </c>
      <c r="O24" s="430"/>
      <c r="P24" s="431" t="s">
        <v>241</v>
      </c>
      <c r="Q24" s="428" t="s">
        <v>39</v>
      </c>
      <c r="R24" s="430"/>
      <c r="S24" s="402" t="s">
        <v>38</v>
      </c>
      <c r="T24" s="432" t="s">
        <v>41</v>
      </c>
      <c r="U24" s="433" t="str">
        <f t="shared" si="0"/>
        <v/>
      </c>
      <c r="V24" s="420" t="s">
        <v>46</v>
      </c>
    </row>
    <row r="25" spans="2:22" s="402" customFormat="1" ht="15.75" customHeight="1" x14ac:dyDescent="0.15">
      <c r="B25" s="424"/>
      <c r="E25" s="420"/>
      <c r="G25" s="434"/>
      <c r="H25" s="421"/>
      <c r="I25" s="422"/>
      <c r="V25" s="420"/>
    </row>
    <row r="26" spans="2:22" s="402" customFormat="1" ht="15.75" customHeight="1" x14ac:dyDescent="0.15">
      <c r="B26" s="424"/>
      <c r="E26" s="420"/>
      <c r="G26" s="434"/>
      <c r="H26" s="421"/>
      <c r="I26" s="422"/>
      <c r="J26" s="423" t="s">
        <v>562</v>
      </c>
      <c r="L26" s="402" t="s">
        <v>563</v>
      </c>
      <c r="V26" s="420"/>
    </row>
    <row r="27" spans="2:22" s="402" customFormat="1" ht="15.75" customHeight="1" x14ac:dyDescent="0.15">
      <c r="B27" s="424"/>
      <c r="D27" s="425" t="s">
        <v>84</v>
      </c>
      <c r="E27" s="420"/>
      <c r="G27" s="426" t="str">
        <f>IF(SUM(L27:L31)=0,"",SUM(L27:L31))</f>
        <v/>
      </c>
      <c r="H27" s="421"/>
      <c r="I27" s="422"/>
      <c r="J27" s="427"/>
      <c r="K27" s="428"/>
      <c r="L27" s="429"/>
      <c r="M27" s="423" t="s">
        <v>46</v>
      </c>
      <c r="V27" s="420"/>
    </row>
    <row r="28" spans="2:22" s="402" customFormat="1" ht="15.75" customHeight="1" x14ac:dyDescent="0.15">
      <c r="B28" s="424"/>
      <c r="D28" s="425"/>
      <c r="E28" s="420"/>
      <c r="G28" s="434"/>
      <c r="H28" s="421"/>
      <c r="I28" s="422"/>
      <c r="J28" s="427"/>
      <c r="K28" s="428"/>
      <c r="L28" s="429"/>
      <c r="M28" s="423" t="s">
        <v>46</v>
      </c>
      <c r="V28" s="420"/>
    </row>
    <row r="29" spans="2:22" s="402" customFormat="1" ht="15.75" customHeight="1" x14ac:dyDescent="0.15">
      <c r="B29" s="424"/>
      <c r="D29" s="425"/>
      <c r="E29" s="420"/>
      <c r="G29" s="434"/>
      <c r="H29" s="421"/>
      <c r="I29" s="422"/>
      <c r="J29" s="427"/>
      <c r="K29" s="428"/>
      <c r="L29" s="429"/>
      <c r="M29" s="423" t="s">
        <v>46</v>
      </c>
      <c r="V29" s="420"/>
    </row>
    <row r="30" spans="2:22" s="402" customFormat="1" ht="15.75" customHeight="1" x14ac:dyDescent="0.15">
      <c r="B30" s="424"/>
      <c r="D30" s="425"/>
      <c r="E30" s="420"/>
      <c r="G30" s="434"/>
      <c r="H30" s="421"/>
      <c r="I30" s="422"/>
      <c r="J30" s="427"/>
      <c r="K30" s="428"/>
      <c r="L30" s="429"/>
      <c r="M30" s="423" t="s">
        <v>46</v>
      </c>
      <c r="V30" s="420"/>
    </row>
    <row r="31" spans="2:22" s="402" customFormat="1" ht="15.75" customHeight="1" x14ac:dyDescent="0.15">
      <c r="B31" s="424"/>
      <c r="D31" s="425"/>
      <c r="E31" s="420"/>
      <c r="G31" s="434"/>
      <c r="H31" s="421"/>
      <c r="I31" s="422"/>
      <c r="J31" s="427"/>
      <c r="K31" s="428"/>
      <c r="L31" s="429"/>
      <c r="M31" s="423" t="s">
        <v>46</v>
      </c>
      <c r="V31" s="420"/>
    </row>
    <row r="32" spans="2:22" s="402" customFormat="1" ht="15.75" customHeight="1" x14ac:dyDescent="0.15">
      <c r="B32" s="424"/>
      <c r="D32" s="425"/>
      <c r="E32" s="420"/>
      <c r="G32" s="434"/>
      <c r="H32" s="421"/>
      <c r="I32" s="422"/>
      <c r="J32" s="427"/>
      <c r="K32" s="428"/>
      <c r="L32" s="429"/>
      <c r="M32" s="423"/>
      <c r="V32" s="420"/>
    </row>
    <row r="33" spans="2:22" s="402" customFormat="1" ht="15.75" customHeight="1" x14ac:dyDescent="0.15">
      <c r="B33" s="424"/>
      <c r="D33" s="425" t="s">
        <v>86</v>
      </c>
      <c r="E33" s="420"/>
      <c r="G33" s="426" t="str">
        <f>IF(SUM(L33:L37)=0,"",SUM(L33:L37))</f>
        <v/>
      </c>
      <c r="H33" s="421"/>
      <c r="I33" s="422"/>
      <c r="J33" s="427"/>
      <c r="K33" s="428"/>
      <c r="L33" s="429"/>
      <c r="M33" s="423" t="s">
        <v>46</v>
      </c>
      <c r="V33" s="420"/>
    </row>
    <row r="34" spans="2:22" s="402" customFormat="1" ht="15.75" customHeight="1" x14ac:dyDescent="0.15">
      <c r="B34" s="424"/>
      <c r="D34" s="425"/>
      <c r="E34" s="420"/>
      <c r="G34" s="434"/>
      <c r="H34" s="421"/>
      <c r="I34" s="422"/>
      <c r="J34" s="427"/>
      <c r="K34" s="428"/>
      <c r="L34" s="429"/>
      <c r="M34" s="423" t="s">
        <v>46</v>
      </c>
      <c r="V34" s="420"/>
    </row>
    <row r="35" spans="2:22" s="402" customFormat="1" ht="15.75" customHeight="1" x14ac:dyDescent="0.15">
      <c r="B35" s="424"/>
      <c r="D35" s="425"/>
      <c r="E35" s="420"/>
      <c r="G35" s="434"/>
      <c r="H35" s="421"/>
      <c r="I35" s="422"/>
      <c r="J35" s="427"/>
      <c r="K35" s="428"/>
      <c r="L35" s="429"/>
      <c r="M35" s="423" t="s">
        <v>46</v>
      </c>
      <c r="V35" s="420"/>
    </row>
    <row r="36" spans="2:22" s="402" customFormat="1" ht="15.75" customHeight="1" x14ac:dyDescent="0.15">
      <c r="B36" s="424"/>
      <c r="D36" s="425"/>
      <c r="E36" s="420"/>
      <c r="G36" s="434"/>
      <c r="H36" s="421"/>
      <c r="I36" s="422"/>
      <c r="J36" s="427"/>
      <c r="K36" s="428"/>
      <c r="L36" s="429"/>
      <c r="M36" s="423" t="s">
        <v>46</v>
      </c>
      <c r="V36" s="420"/>
    </row>
    <row r="37" spans="2:22" s="402" customFormat="1" ht="15.75" customHeight="1" x14ac:dyDescent="0.15">
      <c r="B37" s="424"/>
      <c r="D37" s="425"/>
      <c r="E37" s="420"/>
      <c r="G37" s="434"/>
      <c r="H37" s="421"/>
      <c r="I37" s="422"/>
      <c r="J37" s="427"/>
      <c r="K37" s="428"/>
      <c r="L37" s="429"/>
      <c r="M37" s="423" t="s">
        <v>46</v>
      </c>
      <c r="V37" s="420"/>
    </row>
    <row r="38" spans="2:22" s="402" customFormat="1" ht="12.75" customHeight="1" x14ac:dyDescent="0.15">
      <c r="B38" s="424"/>
      <c r="D38" s="425"/>
      <c r="E38" s="420"/>
      <c r="G38" s="434"/>
      <c r="H38" s="421"/>
      <c r="I38" s="422"/>
      <c r="V38" s="420"/>
    </row>
    <row r="39" spans="2:22" s="402" customFormat="1" ht="15.95" customHeight="1" x14ac:dyDescent="0.15">
      <c r="B39" s="424"/>
      <c r="C39" s="642" t="s">
        <v>53</v>
      </c>
      <c r="D39" s="642"/>
      <c r="E39" s="420"/>
      <c r="G39" s="426" t="str">
        <f>IF(SUM(R39:R40)=0,"",SUM(R39:R40))</f>
        <v/>
      </c>
      <c r="H39" s="421"/>
      <c r="I39" s="422"/>
      <c r="J39" s="427"/>
      <c r="K39" s="428"/>
      <c r="L39" s="429"/>
      <c r="M39" s="428" t="s">
        <v>46</v>
      </c>
      <c r="N39" s="428" t="s">
        <v>40</v>
      </c>
      <c r="O39" s="429"/>
      <c r="P39" s="432" t="s">
        <v>43</v>
      </c>
      <c r="Q39" s="432" t="s">
        <v>42</v>
      </c>
      <c r="R39" s="433" t="str">
        <f>IF(PRODUCT(L39,O39)=0,"",PRODUCT(L39,O39))</f>
        <v/>
      </c>
      <c r="S39" s="402" t="s">
        <v>46</v>
      </c>
      <c r="T39" s="435"/>
      <c r="U39" s="433"/>
      <c r="V39" s="420"/>
    </row>
    <row r="40" spans="2:22" s="402" customFormat="1" ht="15.95" customHeight="1" x14ac:dyDescent="0.15">
      <c r="B40" s="424"/>
      <c r="C40" s="425"/>
      <c r="D40" s="425"/>
      <c r="E40" s="420"/>
      <c r="G40" s="433"/>
      <c r="H40" s="421"/>
      <c r="I40" s="422"/>
      <c r="J40" s="427"/>
      <c r="K40" s="428"/>
      <c r="L40" s="429"/>
      <c r="M40" s="428" t="s">
        <v>46</v>
      </c>
      <c r="N40" s="428" t="s">
        <v>39</v>
      </c>
      <c r="O40" s="429"/>
      <c r="P40" s="432" t="s">
        <v>43</v>
      </c>
      <c r="Q40" s="432" t="s">
        <v>42</v>
      </c>
      <c r="R40" s="433" t="str">
        <f>IF(PRODUCT(L40,O40)=0,"",PRODUCT(L40,O40))</f>
        <v/>
      </c>
      <c r="S40" s="402" t="s">
        <v>46</v>
      </c>
      <c r="T40" s="435"/>
      <c r="U40" s="433"/>
      <c r="V40" s="420"/>
    </row>
    <row r="41" spans="2:22" s="402" customFormat="1" ht="12.75" customHeight="1" x14ac:dyDescent="0.15">
      <c r="B41" s="424"/>
      <c r="C41" s="425"/>
      <c r="D41" s="425"/>
      <c r="E41" s="420"/>
      <c r="G41" s="426"/>
      <c r="H41" s="421"/>
      <c r="I41" s="422"/>
      <c r="J41" s="427"/>
      <c r="K41" s="428"/>
      <c r="L41" s="436"/>
      <c r="M41" s="428"/>
      <c r="N41" s="428"/>
      <c r="O41" s="427"/>
      <c r="P41" s="428"/>
      <c r="Q41" s="428"/>
      <c r="R41" s="427"/>
      <c r="S41" s="427"/>
      <c r="T41" s="437"/>
      <c r="U41" s="436"/>
      <c r="V41" s="420"/>
    </row>
    <row r="42" spans="2:22" s="402" customFormat="1" ht="15.95" customHeight="1" x14ac:dyDescent="0.15">
      <c r="B42" s="424"/>
      <c r="C42" s="642" t="s">
        <v>54</v>
      </c>
      <c r="D42" s="642"/>
      <c r="E42" s="420"/>
      <c r="G42" s="529">
        <f>IF(SUM(R42:R43)=0,"",SUM(R42:R43))</f>
        <v>2000</v>
      </c>
      <c r="H42" s="421"/>
      <c r="I42" s="422"/>
      <c r="J42" s="530" t="s">
        <v>660</v>
      </c>
      <c r="K42" s="531"/>
      <c r="L42" s="526">
        <v>1000</v>
      </c>
      <c r="M42" s="428" t="s">
        <v>46</v>
      </c>
      <c r="N42" s="428" t="s">
        <v>40</v>
      </c>
      <c r="O42" s="526">
        <v>1</v>
      </c>
      <c r="P42" s="432" t="s">
        <v>48</v>
      </c>
      <c r="Q42" s="432" t="s">
        <v>42</v>
      </c>
      <c r="R42" s="528">
        <f>IF(PRODUCT(L42,O42)=0,"",PRODUCT(L42,O42))</f>
        <v>1000</v>
      </c>
      <c r="S42" s="402" t="s">
        <v>46</v>
      </c>
      <c r="V42" s="438"/>
    </row>
    <row r="43" spans="2:22" s="402" customFormat="1" ht="15.95" customHeight="1" x14ac:dyDescent="0.15">
      <c r="B43" s="424"/>
      <c r="C43" s="425"/>
      <c r="D43" s="425"/>
      <c r="E43" s="420"/>
      <c r="G43" s="433"/>
      <c r="H43" s="421"/>
      <c r="I43" s="422"/>
      <c r="J43" s="531" t="s">
        <v>661</v>
      </c>
      <c r="K43" s="531"/>
      <c r="L43" s="526">
        <v>1000</v>
      </c>
      <c r="M43" s="428" t="s">
        <v>46</v>
      </c>
      <c r="N43" s="428" t="s">
        <v>39</v>
      </c>
      <c r="O43" s="526">
        <v>1</v>
      </c>
      <c r="P43" s="432" t="s">
        <v>48</v>
      </c>
      <c r="Q43" s="432" t="s">
        <v>42</v>
      </c>
      <c r="R43" s="528">
        <f>IF(PRODUCT(L43,O43)=0,"",PRODUCT(L43,O43))</f>
        <v>1000</v>
      </c>
      <c r="S43" s="402" t="s">
        <v>46</v>
      </c>
      <c r="V43" s="438"/>
    </row>
    <row r="44" spans="2:22" s="402" customFormat="1" ht="12.75" customHeight="1" x14ac:dyDescent="0.15">
      <c r="B44" s="424"/>
      <c r="C44" s="425"/>
      <c r="D44" s="425"/>
      <c r="E44" s="420"/>
      <c r="G44" s="433"/>
      <c r="H44" s="421"/>
      <c r="I44" s="422"/>
      <c r="J44" s="437"/>
      <c r="K44" s="423"/>
      <c r="L44" s="433"/>
      <c r="M44" s="423"/>
      <c r="N44" s="423"/>
      <c r="O44" s="437"/>
      <c r="P44" s="427"/>
      <c r="Q44" s="427"/>
      <c r="R44" s="427"/>
      <c r="S44" s="427"/>
      <c r="T44" s="437"/>
      <c r="U44" s="436"/>
      <c r="V44" s="420"/>
    </row>
    <row r="45" spans="2:22" s="402" customFormat="1" ht="15.95" customHeight="1" x14ac:dyDescent="0.15">
      <c r="B45" s="424"/>
      <c r="C45" s="642" t="s">
        <v>55</v>
      </c>
      <c r="D45" s="642"/>
      <c r="E45" s="420"/>
      <c r="G45" s="433"/>
      <c r="H45" s="421"/>
      <c r="I45" s="422"/>
      <c r="J45" s="423" t="s">
        <v>638</v>
      </c>
      <c r="K45" s="423"/>
      <c r="L45" s="402" t="s">
        <v>563</v>
      </c>
      <c r="M45" s="423"/>
      <c r="N45" s="423"/>
      <c r="O45" s="437"/>
      <c r="P45" s="437"/>
      <c r="Q45" s="437"/>
      <c r="R45" s="437"/>
      <c r="S45" s="437"/>
      <c r="T45" s="437"/>
      <c r="U45" s="433"/>
      <c r="V45" s="420"/>
    </row>
    <row r="46" spans="2:22" s="402" customFormat="1" ht="15.95" customHeight="1" x14ac:dyDescent="0.15">
      <c r="B46" s="424"/>
      <c r="D46" s="425" t="s">
        <v>87</v>
      </c>
      <c r="E46" s="420"/>
      <c r="G46" s="529" t="str">
        <f>IF(SUM(R46:R47)=0,"",SUM(L46:L47))</f>
        <v/>
      </c>
      <c r="H46" s="421"/>
      <c r="I46" s="422"/>
      <c r="J46" s="532"/>
      <c r="K46" s="531"/>
      <c r="L46" s="526"/>
      <c r="M46" s="423" t="s">
        <v>46</v>
      </c>
      <c r="N46" s="428" t="s">
        <v>39</v>
      </c>
      <c r="O46" s="526"/>
      <c r="P46" s="432"/>
      <c r="Q46" s="432" t="s">
        <v>41</v>
      </c>
      <c r="R46" s="528" t="str">
        <f>IF(PRODUCT(L46,O46)=0,"",PRODUCT(L46,O46))</f>
        <v/>
      </c>
      <c r="S46" s="402" t="s">
        <v>46</v>
      </c>
      <c r="T46" s="437"/>
      <c r="U46" s="436"/>
      <c r="V46" s="420"/>
    </row>
    <row r="47" spans="2:22" s="402" customFormat="1" ht="15.95" customHeight="1" x14ac:dyDescent="0.15">
      <c r="B47" s="424"/>
      <c r="D47" s="425"/>
      <c r="E47" s="420"/>
      <c r="G47" s="433"/>
      <c r="H47" s="421"/>
      <c r="I47" s="422"/>
      <c r="J47" s="525"/>
      <c r="K47" s="531"/>
      <c r="L47" s="526"/>
      <c r="M47" s="423" t="s">
        <v>46</v>
      </c>
      <c r="N47" s="428" t="s">
        <v>39</v>
      </c>
      <c r="O47" s="526"/>
      <c r="P47" s="432"/>
      <c r="Q47" s="432" t="s">
        <v>41</v>
      </c>
      <c r="R47" s="528" t="str">
        <f>IF(PRODUCT(L47,O47)=0,"",PRODUCT(L47,O47))</f>
        <v/>
      </c>
      <c r="S47" s="402" t="s">
        <v>46</v>
      </c>
      <c r="T47" s="437"/>
      <c r="U47" s="436"/>
      <c r="V47" s="420"/>
    </row>
    <row r="48" spans="2:22" s="402" customFormat="1" ht="12.75" customHeight="1" x14ac:dyDescent="0.15">
      <c r="B48" s="424"/>
      <c r="D48" s="425"/>
      <c r="E48" s="420"/>
      <c r="G48" s="433"/>
      <c r="H48" s="421"/>
      <c r="I48" s="422"/>
      <c r="J48" s="427"/>
      <c r="K48" s="428"/>
      <c r="L48" s="436"/>
      <c r="M48" s="423"/>
      <c r="N48" s="423"/>
      <c r="O48" s="437"/>
      <c r="P48" s="427"/>
      <c r="Q48" s="427"/>
      <c r="R48" s="427"/>
      <c r="S48" s="427"/>
      <c r="T48" s="437"/>
      <c r="U48" s="436"/>
      <c r="V48" s="420"/>
    </row>
    <row r="49" spans="2:22" s="402" customFormat="1" ht="15.95" customHeight="1" x14ac:dyDescent="0.15">
      <c r="B49" s="424"/>
      <c r="D49" s="425" t="s">
        <v>88</v>
      </c>
      <c r="E49" s="420"/>
      <c r="G49" s="529" t="str">
        <f>IF(SUM(R49:R50)=0,"",SUM(R49:R50))</f>
        <v/>
      </c>
      <c r="H49" s="421"/>
      <c r="I49" s="422"/>
      <c r="J49" s="525"/>
      <c r="K49" s="531"/>
      <c r="L49" s="526"/>
      <c r="M49" s="428" t="s">
        <v>46</v>
      </c>
      <c r="N49" s="428" t="s">
        <v>40</v>
      </c>
      <c r="O49" s="429"/>
      <c r="P49" s="432" t="s">
        <v>48</v>
      </c>
      <c r="Q49" s="432" t="s">
        <v>42</v>
      </c>
      <c r="R49" s="528" t="str">
        <f>IF(PRODUCT(L49,O49)=0,"",PRODUCT(L49,O49))</f>
        <v/>
      </c>
      <c r="S49" s="402" t="s">
        <v>46</v>
      </c>
      <c r="V49" s="438"/>
    </row>
    <row r="50" spans="2:22" s="402" customFormat="1" ht="15.95" customHeight="1" x14ac:dyDescent="0.15">
      <c r="B50" s="424"/>
      <c r="D50" s="425"/>
      <c r="E50" s="420"/>
      <c r="G50" s="433"/>
      <c r="H50" s="421"/>
      <c r="I50" s="422"/>
      <c r="J50" s="427"/>
      <c r="K50" s="428"/>
      <c r="L50" s="429"/>
      <c r="M50" s="428" t="s">
        <v>46</v>
      </c>
      <c r="N50" s="428" t="s">
        <v>39</v>
      </c>
      <c r="O50" s="429"/>
      <c r="P50" s="432" t="s">
        <v>48</v>
      </c>
      <c r="Q50" s="432" t="s">
        <v>42</v>
      </c>
      <c r="R50" s="433" t="str">
        <f>IF(PRODUCT(L50,O50)=0,"",PRODUCT(L50,O50))</f>
        <v/>
      </c>
      <c r="S50" s="402" t="s">
        <v>46</v>
      </c>
      <c r="V50" s="438"/>
    </row>
    <row r="51" spans="2:22" s="402" customFormat="1" ht="12.75" customHeight="1" x14ac:dyDescent="0.15">
      <c r="B51" s="424"/>
      <c r="D51" s="425"/>
      <c r="E51" s="420"/>
      <c r="G51" s="433"/>
      <c r="H51" s="421"/>
      <c r="I51" s="422"/>
      <c r="J51" s="427"/>
      <c r="K51" s="428"/>
      <c r="L51" s="436"/>
      <c r="M51" s="423"/>
      <c r="N51" s="423"/>
      <c r="O51" s="429"/>
      <c r="P51" s="432"/>
      <c r="Q51" s="432"/>
      <c r="R51" s="433"/>
      <c r="V51" s="438"/>
    </row>
    <row r="52" spans="2:22" s="402" customFormat="1" ht="15.95" customHeight="1" x14ac:dyDescent="0.15">
      <c r="B52" s="424"/>
      <c r="D52" s="425" t="s">
        <v>89</v>
      </c>
      <c r="E52" s="420"/>
      <c r="G52" s="426" t="str">
        <f>IF(SUM(R52:R53)=0,"",SUM(R52:R53))</f>
        <v/>
      </c>
      <c r="H52" s="421"/>
      <c r="I52" s="422"/>
      <c r="J52" s="427"/>
      <c r="K52" s="428"/>
      <c r="L52" s="429"/>
      <c r="M52" s="428" t="s">
        <v>46</v>
      </c>
      <c r="N52" s="428" t="s">
        <v>40</v>
      </c>
      <c r="O52" s="429"/>
      <c r="P52" s="432" t="s">
        <v>48</v>
      </c>
      <c r="Q52" s="432" t="s">
        <v>42</v>
      </c>
      <c r="R52" s="433" t="str">
        <f>IF(PRODUCT(L52,O52)=0,"",PRODUCT(L52,O52))</f>
        <v/>
      </c>
      <c r="S52" s="402" t="s">
        <v>46</v>
      </c>
      <c r="V52" s="438"/>
    </row>
    <row r="53" spans="2:22" s="402" customFormat="1" ht="15.95" customHeight="1" x14ac:dyDescent="0.15">
      <c r="B53" s="424"/>
      <c r="D53" s="425"/>
      <c r="E53" s="420"/>
      <c r="G53" s="433"/>
      <c r="H53" s="421"/>
      <c r="I53" s="422"/>
      <c r="J53" s="427"/>
      <c r="K53" s="428"/>
      <c r="L53" s="429"/>
      <c r="M53" s="428" t="s">
        <v>46</v>
      </c>
      <c r="N53" s="428" t="s">
        <v>39</v>
      </c>
      <c r="O53" s="429"/>
      <c r="P53" s="432" t="s">
        <v>48</v>
      </c>
      <c r="Q53" s="432" t="s">
        <v>42</v>
      </c>
      <c r="R53" s="433" t="str">
        <f>IF(PRODUCT(L53,O53)=0,"",PRODUCT(L53,O53))</f>
        <v/>
      </c>
      <c r="S53" s="402" t="s">
        <v>46</v>
      </c>
      <c r="V53" s="438"/>
    </row>
    <row r="54" spans="2:22" s="402" customFormat="1" ht="12.75" customHeight="1" x14ac:dyDescent="0.15">
      <c r="B54" s="424"/>
      <c r="D54" s="425"/>
      <c r="E54" s="420"/>
      <c r="G54" s="433"/>
      <c r="H54" s="421"/>
      <c r="I54" s="422"/>
      <c r="J54" s="427"/>
      <c r="K54" s="428"/>
      <c r="L54" s="436"/>
      <c r="M54" s="423"/>
      <c r="N54" s="423"/>
      <c r="O54" s="429"/>
      <c r="P54" s="432"/>
      <c r="Q54" s="432"/>
      <c r="R54" s="433"/>
      <c r="V54" s="438"/>
    </row>
    <row r="55" spans="2:22" s="402" customFormat="1" ht="15.95" customHeight="1" x14ac:dyDescent="0.15">
      <c r="B55" s="424"/>
      <c r="D55" s="425" t="s">
        <v>90</v>
      </c>
      <c r="E55" s="420"/>
      <c r="G55" s="529">
        <f>IF(SUM(R55:R56)=0,"",SUM(R55:R56))</f>
        <v>10000</v>
      </c>
      <c r="H55" s="421"/>
      <c r="I55" s="422"/>
      <c r="J55" s="525" t="s">
        <v>662</v>
      </c>
      <c r="K55" s="531"/>
      <c r="L55" s="526">
        <v>5000</v>
      </c>
      <c r="M55" s="428" t="s">
        <v>46</v>
      </c>
      <c r="N55" s="428" t="s">
        <v>39</v>
      </c>
      <c r="O55" s="526">
        <v>1</v>
      </c>
      <c r="P55" s="432" t="s">
        <v>44</v>
      </c>
      <c r="Q55" s="432" t="s">
        <v>42</v>
      </c>
      <c r="R55" s="528">
        <f>IF(PRODUCT(L55,O55)=0,"",PRODUCT(L55,O55))</f>
        <v>5000</v>
      </c>
      <c r="S55" s="402" t="s">
        <v>46</v>
      </c>
      <c r="V55" s="438"/>
    </row>
    <row r="56" spans="2:22" s="402" customFormat="1" ht="15.95" customHeight="1" x14ac:dyDescent="0.15">
      <c r="B56" s="424"/>
      <c r="D56" s="425"/>
      <c r="E56" s="420"/>
      <c r="G56" s="433"/>
      <c r="H56" s="421"/>
      <c r="I56" s="422"/>
      <c r="J56" s="531" t="s">
        <v>663</v>
      </c>
      <c r="K56" s="531"/>
      <c r="L56" s="526">
        <v>5000</v>
      </c>
      <c r="M56" s="428" t="s">
        <v>46</v>
      </c>
      <c r="N56" s="428" t="s">
        <v>39</v>
      </c>
      <c r="O56" s="526">
        <v>1</v>
      </c>
      <c r="P56" s="432" t="s">
        <v>44</v>
      </c>
      <c r="Q56" s="432" t="s">
        <v>42</v>
      </c>
      <c r="R56" s="528">
        <f>IF(PRODUCT(L56,O56)=0,"",PRODUCT(L56,O56))</f>
        <v>5000</v>
      </c>
      <c r="S56" s="402" t="s">
        <v>46</v>
      </c>
      <c r="V56" s="438"/>
    </row>
    <row r="57" spans="2:22" s="402" customFormat="1" ht="12.75" customHeight="1" x14ac:dyDescent="0.15">
      <c r="B57" s="424"/>
      <c r="D57" s="425"/>
      <c r="E57" s="420"/>
      <c r="G57" s="433"/>
      <c r="H57" s="421"/>
      <c r="I57" s="422"/>
      <c r="J57" s="427"/>
      <c r="K57" s="428"/>
      <c r="L57" s="436"/>
      <c r="M57" s="423"/>
      <c r="N57" s="423"/>
      <c r="O57" s="427"/>
      <c r="P57" s="427"/>
      <c r="Q57" s="427"/>
      <c r="R57" s="427"/>
      <c r="S57" s="427"/>
      <c r="T57" s="437"/>
      <c r="U57" s="436"/>
      <c r="V57" s="420"/>
    </row>
    <row r="58" spans="2:22" s="402" customFormat="1" ht="15.95" customHeight="1" x14ac:dyDescent="0.15">
      <c r="B58" s="424"/>
      <c r="C58" s="642" t="s">
        <v>91</v>
      </c>
      <c r="D58" s="642"/>
      <c r="E58" s="420"/>
      <c r="G58" s="433"/>
      <c r="H58" s="421"/>
      <c r="I58" s="422"/>
      <c r="J58" s="427"/>
      <c r="K58" s="428"/>
      <c r="L58" s="436"/>
      <c r="M58" s="423"/>
      <c r="N58" s="423"/>
      <c r="O58" s="646"/>
      <c r="P58" s="646"/>
      <c r="Q58" s="646"/>
      <c r="R58" s="646"/>
      <c r="S58" s="646"/>
      <c r="T58" s="646"/>
      <c r="U58" s="433"/>
      <c r="V58" s="420"/>
    </row>
    <row r="59" spans="2:22" s="402" customFormat="1" ht="15.95" customHeight="1" x14ac:dyDescent="0.15">
      <c r="B59" s="424"/>
      <c r="C59" s="425"/>
      <c r="D59" s="425" t="s">
        <v>92</v>
      </c>
      <c r="E59" s="420"/>
      <c r="G59" s="426" t="str">
        <f>IF(SUM(R59:R63)=0,"",SUM(R59:R63))</f>
        <v/>
      </c>
      <c r="H59" s="421"/>
      <c r="I59" s="422"/>
      <c r="J59" s="427"/>
      <c r="K59" s="428"/>
      <c r="L59" s="429"/>
      <c r="M59" s="428" t="s">
        <v>46</v>
      </c>
      <c r="N59" s="428"/>
      <c r="O59" s="429"/>
      <c r="P59" s="432"/>
      <c r="Q59" s="432" t="s">
        <v>42</v>
      </c>
      <c r="R59" s="433" t="str">
        <f>IF(PRODUCT(L59,O59)=0,"",PRODUCT(L59,O59))</f>
        <v/>
      </c>
      <c r="S59" s="402" t="s">
        <v>46</v>
      </c>
      <c r="T59" s="437"/>
      <c r="U59" s="436"/>
      <c r="V59" s="420"/>
    </row>
    <row r="60" spans="2:22" s="402" customFormat="1" ht="15.95" customHeight="1" x14ac:dyDescent="0.15">
      <c r="B60" s="424"/>
      <c r="C60" s="425"/>
      <c r="D60" s="425"/>
      <c r="E60" s="420"/>
      <c r="G60" s="433"/>
      <c r="H60" s="421"/>
      <c r="I60" s="422"/>
      <c r="J60" s="427"/>
      <c r="K60" s="428"/>
      <c r="L60" s="429"/>
      <c r="M60" s="428" t="s">
        <v>46</v>
      </c>
      <c r="N60" s="428"/>
      <c r="O60" s="429"/>
      <c r="P60" s="432"/>
      <c r="Q60" s="432" t="s">
        <v>41</v>
      </c>
      <c r="R60" s="433" t="str">
        <f t="shared" ref="R60:R74" si="1">IF(PRODUCT(L60,O60)=0,"",PRODUCT(L60,O60))</f>
        <v/>
      </c>
      <c r="S60" s="402" t="s">
        <v>46</v>
      </c>
      <c r="T60" s="437"/>
      <c r="U60" s="436"/>
      <c r="V60" s="420"/>
    </row>
    <row r="61" spans="2:22" s="402" customFormat="1" ht="15.95" customHeight="1" x14ac:dyDescent="0.15">
      <c r="B61" s="424"/>
      <c r="C61" s="425"/>
      <c r="D61" s="425"/>
      <c r="E61" s="420"/>
      <c r="G61" s="433"/>
      <c r="H61" s="421"/>
      <c r="I61" s="422"/>
      <c r="J61" s="427"/>
      <c r="K61" s="428"/>
      <c r="L61" s="429"/>
      <c r="M61" s="428" t="s">
        <v>46</v>
      </c>
      <c r="N61" s="428"/>
      <c r="O61" s="429"/>
      <c r="P61" s="432"/>
      <c r="Q61" s="432" t="s">
        <v>41</v>
      </c>
      <c r="R61" s="433" t="str">
        <f t="shared" si="1"/>
        <v/>
      </c>
      <c r="S61" s="402" t="s">
        <v>46</v>
      </c>
      <c r="T61" s="437"/>
      <c r="U61" s="436"/>
      <c r="V61" s="420"/>
    </row>
    <row r="62" spans="2:22" s="402" customFormat="1" ht="15.95" customHeight="1" x14ac:dyDescent="0.15">
      <c r="B62" s="424"/>
      <c r="C62" s="425"/>
      <c r="D62" s="425"/>
      <c r="E62" s="420"/>
      <c r="G62" s="433"/>
      <c r="H62" s="421"/>
      <c r="I62" s="422"/>
      <c r="J62" s="427"/>
      <c r="K62" s="428"/>
      <c r="L62" s="429"/>
      <c r="M62" s="428" t="s">
        <v>46</v>
      </c>
      <c r="N62" s="428"/>
      <c r="O62" s="429"/>
      <c r="P62" s="432"/>
      <c r="Q62" s="432" t="s">
        <v>41</v>
      </c>
      <c r="R62" s="433" t="str">
        <f t="shared" si="1"/>
        <v/>
      </c>
      <c r="S62" s="402" t="s">
        <v>46</v>
      </c>
      <c r="T62" s="437"/>
      <c r="U62" s="436"/>
      <c r="V62" s="420"/>
    </row>
    <row r="63" spans="2:22" s="402" customFormat="1" ht="15.95" customHeight="1" x14ac:dyDescent="0.15">
      <c r="B63" s="424"/>
      <c r="C63" s="425"/>
      <c r="D63" s="425"/>
      <c r="E63" s="420"/>
      <c r="G63" s="433"/>
      <c r="H63" s="421"/>
      <c r="I63" s="422"/>
      <c r="J63" s="427"/>
      <c r="K63" s="428"/>
      <c r="L63" s="429"/>
      <c r="M63" s="428" t="s">
        <v>46</v>
      </c>
      <c r="N63" s="428"/>
      <c r="O63" s="429"/>
      <c r="P63" s="432"/>
      <c r="Q63" s="432" t="s">
        <v>42</v>
      </c>
      <c r="R63" s="433" t="str">
        <f t="shared" si="1"/>
        <v/>
      </c>
      <c r="S63" s="402" t="s">
        <v>46</v>
      </c>
      <c r="T63" s="437"/>
      <c r="U63" s="436"/>
      <c r="V63" s="420"/>
    </row>
    <row r="64" spans="2:22" s="402" customFormat="1" ht="12.75" customHeight="1" x14ac:dyDescent="0.15">
      <c r="B64" s="424"/>
      <c r="C64" s="425"/>
      <c r="D64" s="425"/>
      <c r="E64" s="420"/>
      <c r="G64" s="433"/>
      <c r="H64" s="421"/>
      <c r="I64" s="422"/>
      <c r="J64" s="427"/>
      <c r="K64" s="428"/>
      <c r="L64" s="436"/>
      <c r="M64" s="423"/>
      <c r="N64" s="423"/>
      <c r="O64" s="429"/>
      <c r="P64" s="432"/>
      <c r="Q64" s="432"/>
      <c r="R64" s="433"/>
      <c r="T64" s="437"/>
      <c r="U64" s="436"/>
      <c r="V64" s="420"/>
    </row>
    <row r="65" spans="2:22" s="402" customFormat="1" ht="15.95" customHeight="1" x14ac:dyDescent="0.15">
      <c r="B65" s="424"/>
      <c r="D65" s="425" t="s">
        <v>93</v>
      </c>
      <c r="E65" s="420"/>
      <c r="G65" s="529">
        <f>IF(SUM(R65:R74)=0,"",SUM(R65:R74))</f>
        <v>50000</v>
      </c>
      <c r="H65" s="421"/>
      <c r="I65" s="422"/>
      <c r="J65" s="531" t="s">
        <v>664</v>
      </c>
      <c r="K65" s="531"/>
      <c r="L65" s="526">
        <v>14000</v>
      </c>
      <c r="M65" s="428" t="s">
        <v>46</v>
      </c>
      <c r="N65" s="428" t="s">
        <v>39</v>
      </c>
      <c r="O65" s="526">
        <v>1</v>
      </c>
      <c r="P65" s="432" t="s">
        <v>48</v>
      </c>
      <c r="Q65" s="432" t="s">
        <v>42</v>
      </c>
      <c r="R65" s="528">
        <f t="shared" si="1"/>
        <v>14000</v>
      </c>
      <c r="S65" s="402" t="s">
        <v>46</v>
      </c>
      <c r="T65" s="437"/>
      <c r="U65" s="436"/>
      <c r="V65" s="420"/>
    </row>
    <row r="66" spans="2:22" s="402" customFormat="1" ht="15.95" customHeight="1" x14ac:dyDescent="0.15">
      <c r="B66" s="424"/>
      <c r="D66" s="439" t="s">
        <v>567</v>
      </c>
      <c r="E66" s="420"/>
      <c r="G66" s="433"/>
      <c r="H66" s="421"/>
      <c r="I66" s="422"/>
      <c r="J66" s="533" t="s">
        <v>665</v>
      </c>
      <c r="K66" s="531"/>
      <c r="L66" s="526">
        <v>16000</v>
      </c>
      <c r="M66" s="428" t="s">
        <v>46</v>
      </c>
      <c r="N66" s="428" t="s">
        <v>39</v>
      </c>
      <c r="O66" s="526">
        <v>1</v>
      </c>
      <c r="P66" s="432" t="s">
        <v>48</v>
      </c>
      <c r="Q66" s="432" t="s">
        <v>42</v>
      </c>
      <c r="R66" s="528">
        <f t="shared" si="1"/>
        <v>16000</v>
      </c>
      <c r="S66" s="402" t="s">
        <v>46</v>
      </c>
      <c r="T66" s="437"/>
      <c r="U66" s="436"/>
      <c r="V66" s="420"/>
    </row>
    <row r="67" spans="2:22" s="402" customFormat="1" ht="15.95" customHeight="1" x14ac:dyDescent="0.15">
      <c r="B67" s="424"/>
      <c r="D67" s="425"/>
      <c r="E67" s="420"/>
      <c r="G67" s="433"/>
      <c r="H67" s="421"/>
      <c r="I67" s="422"/>
      <c r="J67" s="427"/>
      <c r="K67" s="428"/>
      <c r="L67" s="429"/>
      <c r="M67" s="428" t="s">
        <v>46</v>
      </c>
      <c r="N67" s="428" t="s">
        <v>39</v>
      </c>
      <c r="O67" s="429"/>
      <c r="P67" s="432" t="s">
        <v>48</v>
      </c>
      <c r="Q67" s="432" t="s">
        <v>41</v>
      </c>
      <c r="R67" s="433" t="str">
        <f t="shared" si="1"/>
        <v/>
      </c>
      <c r="S67" s="402" t="s">
        <v>46</v>
      </c>
      <c r="T67" s="437"/>
      <c r="U67" s="436"/>
      <c r="V67" s="420"/>
    </row>
    <row r="68" spans="2:22" s="402" customFormat="1" ht="15.95" customHeight="1" x14ac:dyDescent="0.15">
      <c r="B68" s="424"/>
      <c r="D68" s="425"/>
      <c r="E68" s="420"/>
      <c r="G68" s="433"/>
      <c r="H68" s="421"/>
      <c r="I68" s="422"/>
      <c r="J68" s="531" t="s">
        <v>666</v>
      </c>
      <c r="K68" s="531"/>
      <c r="L68" s="526">
        <v>10000</v>
      </c>
      <c r="M68" s="428" t="s">
        <v>46</v>
      </c>
      <c r="N68" s="428" t="s">
        <v>39</v>
      </c>
      <c r="O68" s="526">
        <v>1</v>
      </c>
      <c r="P68" s="432" t="s">
        <v>48</v>
      </c>
      <c r="Q68" s="432" t="s">
        <v>41</v>
      </c>
      <c r="R68" s="528">
        <f t="shared" si="1"/>
        <v>10000</v>
      </c>
      <c r="S68" s="402" t="s">
        <v>46</v>
      </c>
      <c r="T68" s="437"/>
      <c r="U68" s="436"/>
      <c r="V68" s="420"/>
    </row>
    <row r="69" spans="2:22" s="402" customFormat="1" ht="15.95" customHeight="1" x14ac:dyDescent="0.15">
      <c r="B69" s="424"/>
      <c r="D69" s="425"/>
      <c r="E69" s="420"/>
      <c r="G69" s="433"/>
      <c r="H69" s="421"/>
      <c r="I69" s="422"/>
      <c r="J69" s="531" t="s">
        <v>667</v>
      </c>
      <c r="K69" s="531"/>
      <c r="L69" s="526">
        <v>10000</v>
      </c>
      <c r="M69" s="428" t="s">
        <v>46</v>
      </c>
      <c r="N69" s="428" t="s">
        <v>39</v>
      </c>
      <c r="O69" s="526">
        <v>1</v>
      </c>
      <c r="P69" s="432" t="s">
        <v>48</v>
      </c>
      <c r="Q69" s="432" t="s">
        <v>41</v>
      </c>
      <c r="R69" s="528">
        <f t="shared" si="1"/>
        <v>10000</v>
      </c>
      <c r="S69" s="402" t="s">
        <v>46</v>
      </c>
      <c r="T69" s="437"/>
      <c r="U69" s="436"/>
      <c r="V69" s="420"/>
    </row>
    <row r="70" spans="2:22" s="402" customFormat="1" ht="15.95" customHeight="1" x14ac:dyDescent="0.15">
      <c r="B70" s="424"/>
      <c r="D70" s="425"/>
      <c r="E70" s="420"/>
      <c r="G70" s="433"/>
      <c r="H70" s="421"/>
      <c r="I70" s="422"/>
      <c r="J70" s="427"/>
      <c r="K70" s="428"/>
      <c r="L70" s="429"/>
      <c r="M70" s="428" t="s">
        <v>46</v>
      </c>
      <c r="N70" s="428" t="s">
        <v>39</v>
      </c>
      <c r="O70" s="429"/>
      <c r="P70" s="432" t="s">
        <v>48</v>
      </c>
      <c r="Q70" s="432" t="s">
        <v>41</v>
      </c>
      <c r="R70" s="433" t="str">
        <f t="shared" si="1"/>
        <v/>
      </c>
      <c r="S70" s="402" t="s">
        <v>46</v>
      </c>
      <c r="T70" s="437"/>
      <c r="U70" s="436"/>
      <c r="V70" s="420"/>
    </row>
    <row r="71" spans="2:22" s="402" customFormat="1" ht="15.95" customHeight="1" x14ac:dyDescent="0.15">
      <c r="B71" s="424"/>
      <c r="D71" s="425"/>
      <c r="E71" s="420"/>
      <c r="G71" s="433"/>
      <c r="H71" s="421"/>
      <c r="I71" s="422"/>
      <c r="J71" s="427"/>
      <c r="K71" s="428"/>
      <c r="L71" s="429"/>
      <c r="M71" s="428" t="s">
        <v>46</v>
      </c>
      <c r="N71" s="428" t="s">
        <v>39</v>
      </c>
      <c r="O71" s="429"/>
      <c r="P71" s="432" t="s">
        <v>48</v>
      </c>
      <c r="Q71" s="432" t="s">
        <v>41</v>
      </c>
      <c r="R71" s="433" t="str">
        <f t="shared" si="1"/>
        <v/>
      </c>
      <c r="S71" s="402" t="s">
        <v>46</v>
      </c>
      <c r="T71" s="437"/>
      <c r="U71" s="436"/>
      <c r="V71" s="420"/>
    </row>
    <row r="72" spans="2:22" s="402" customFormat="1" ht="15.95" customHeight="1" x14ac:dyDescent="0.15">
      <c r="B72" s="424"/>
      <c r="D72" s="425"/>
      <c r="E72" s="420"/>
      <c r="G72" s="433"/>
      <c r="H72" s="421"/>
      <c r="I72" s="422"/>
      <c r="J72" s="427"/>
      <c r="K72" s="428"/>
      <c r="L72" s="429"/>
      <c r="M72" s="428" t="s">
        <v>46</v>
      </c>
      <c r="N72" s="428" t="s">
        <v>39</v>
      </c>
      <c r="O72" s="429"/>
      <c r="P72" s="432" t="s">
        <v>48</v>
      </c>
      <c r="Q72" s="432" t="s">
        <v>41</v>
      </c>
      <c r="R72" s="433" t="str">
        <f t="shared" si="1"/>
        <v/>
      </c>
      <c r="S72" s="402" t="s">
        <v>46</v>
      </c>
      <c r="T72" s="437"/>
      <c r="U72" s="436"/>
      <c r="V72" s="420"/>
    </row>
    <row r="73" spans="2:22" s="402" customFormat="1" ht="15.95" customHeight="1" x14ac:dyDescent="0.15">
      <c r="B73" s="424"/>
      <c r="D73" s="425"/>
      <c r="E73" s="420"/>
      <c r="G73" s="433"/>
      <c r="H73" s="421"/>
      <c r="I73" s="422"/>
      <c r="J73" s="427"/>
      <c r="K73" s="428"/>
      <c r="L73" s="429"/>
      <c r="M73" s="428" t="s">
        <v>46</v>
      </c>
      <c r="N73" s="428" t="s">
        <v>39</v>
      </c>
      <c r="O73" s="429"/>
      <c r="P73" s="432" t="s">
        <v>48</v>
      </c>
      <c r="Q73" s="432" t="s">
        <v>41</v>
      </c>
      <c r="R73" s="433" t="str">
        <f t="shared" si="1"/>
        <v/>
      </c>
      <c r="S73" s="402" t="s">
        <v>46</v>
      </c>
      <c r="T73" s="437"/>
      <c r="U73" s="436"/>
      <c r="V73" s="420"/>
    </row>
    <row r="74" spans="2:22" s="402" customFormat="1" ht="15.95" customHeight="1" x14ac:dyDescent="0.15">
      <c r="B74" s="424"/>
      <c r="D74" s="425"/>
      <c r="E74" s="420"/>
      <c r="G74" s="433"/>
      <c r="H74" s="421"/>
      <c r="I74" s="422"/>
      <c r="J74" s="427"/>
      <c r="K74" s="428"/>
      <c r="L74" s="429"/>
      <c r="M74" s="428" t="s">
        <v>46</v>
      </c>
      <c r="N74" s="428" t="s">
        <v>39</v>
      </c>
      <c r="O74" s="429"/>
      <c r="P74" s="432" t="s">
        <v>48</v>
      </c>
      <c r="Q74" s="432" t="s">
        <v>41</v>
      </c>
      <c r="R74" s="433" t="str">
        <f t="shared" si="1"/>
        <v/>
      </c>
      <c r="S74" s="402" t="s">
        <v>46</v>
      </c>
      <c r="T74" s="437"/>
      <c r="U74" s="436"/>
      <c r="V74" s="420"/>
    </row>
    <row r="75" spans="2:22" s="402" customFormat="1" ht="12.75" customHeight="1" x14ac:dyDescent="0.15">
      <c r="B75" s="424"/>
      <c r="D75" s="425"/>
      <c r="E75" s="420"/>
      <c r="G75" s="433"/>
      <c r="H75" s="421"/>
      <c r="I75" s="422"/>
      <c r="J75" s="427"/>
      <c r="K75" s="428"/>
      <c r="L75" s="436"/>
      <c r="M75" s="423"/>
      <c r="N75" s="423"/>
      <c r="O75" s="429"/>
      <c r="P75" s="432"/>
      <c r="Q75" s="432"/>
      <c r="R75" s="433"/>
      <c r="T75" s="437"/>
      <c r="U75" s="436"/>
      <c r="V75" s="420"/>
    </row>
    <row r="76" spans="2:22" s="402" customFormat="1" ht="15.95" customHeight="1" x14ac:dyDescent="0.15">
      <c r="B76" s="424"/>
      <c r="C76" s="642" t="s">
        <v>60</v>
      </c>
      <c r="D76" s="642"/>
      <c r="E76" s="420"/>
      <c r="G76" s="426" t="str">
        <f>IF(SUM(R76:R77)=0,"",SUM(R76:R77))</f>
        <v/>
      </c>
      <c r="H76" s="421"/>
      <c r="I76" s="422"/>
      <c r="J76" s="427"/>
      <c r="K76" s="428"/>
      <c r="L76" s="429"/>
      <c r="M76" s="428" t="s">
        <v>46</v>
      </c>
      <c r="N76" s="428" t="s">
        <v>39</v>
      </c>
      <c r="O76" s="429"/>
      <c r="P76" s="432" t="s">
        <v>45</v>
      </c>
      <c r="Q76" s="432" t="s">
        <v>42</v>
      </c>
      <c r="R76" s="433"/>
      <c r="S76" s="402" t="s">
        <v>46</v>
      </c>
      <c r="T76" s="437"/>
      <c r="U76" s="436"/>
      <c r="V76" s="420"/>
    </row>
    <row r="77" spans="2:22" s="402" customFormat="1" ht="15.95" customHeight="1" x14ac:dyDescent="0.15">
      <c r="B77" s="424"/>
      <c r="C77" s="425"/>
      <c r="D77" s="425"/>
      <c r="E77" s="420"/>
      <c r="G77" s="433"/>
      <c r="H77" s="421"/>
      <c r="I77" s="422"/>
      <c r="J77" s="427"/>
      <c r="K77" s="428"/>
      <c r="L77" s="429"/>
      <c r="M77" s="428" t="s">
        <v>46</v>
      </c>
      <c r="N77" s="428" t="s">
        <v>39</v>
      </c>
      <c r="O77" s="429"/>
      <c r="P77" s="432" t="s">
        <v>45</v>
      </c>
      <c r="Q77" s="432" t="s">
        <v>42</v>
      </c>
      <c r="R77" s="433"/>
      <c r="S77" s="402" t="s">
        <v>46</v>
      </c>
      <c r="T77" s="437"/>
      <c r="U77" s="436"/>
      <c r="V77" s="420"/>
    </row>
    <row r="78" spans="2:22" s="402" customFormat="1" ht="12.75" customHeight="1" x14ac:dyDescent="0.15">
      <c r="B78" s="424"/>
      <c r="C78" s="425"/>
      <c r="D78" s="425"/>
      <c r="E78" s="420"/>
      <c r="G78" s="433"/>
      <c r="H78" s="421"/>
      <c r="I78" s="422"/>
      <c r="J78" s="427"/>
      <c r="K78" s="428"/>
      <c r="L78" s="436"/>
      <c r="M78" s="423"/>
      <c r="N78" s="423"/>
      <c r="O78" s="429"/>
      <c r="P78" s="432"/>
      <c r="Q78" s="432"/>
      <c r="R78" s="433"/>
      <c r="T78" s="437"/>
      <c r="U78" s="436"/>
      <c r="V78" s="420"/>
    </row>
    <row r="79" spans="2:22" s="402" customFormat="1" ht="15.95" customHeight="1" x14ac:dyDescent="0.15">
      <c r="B79" s="424"/>
      <c r="C79" s="642" t="s">
        <v>94</v>
      </c>
      <c r="D79" s="642"/>
      <c r="E79" s="420"/>
      <c r="G79" s="529" t="str">
        <f>IF(SUM(R79:R81)=0,"",SUM(L79:L81))</f>
        <v/>
      </c>
      <c r="H79" s="421"/>
      <c r="I79" s="422"/>
      <c r="J79" s="525"/>
      <c r="K79" s="531"/>
      <c r="L79" s="526"/>
      <c r="M79" s="423" t="s">
        <v>46</v>
      </c>
      <c r="N79" s="428" t="s">
        <v>39</v>
      </c>
      <c r="O79" s="526"/>
      <c r="P79" s="432"/>
      <c r="Q79" s="432" t="s">
        <v>41</v>
      </c>
      <c r="R79" s="528" t="str">
        <f>IF(PRODUCT(L79,O79)=0,"",PRODUCT(L79,O79))</f>
        <v/>
      </c>
      <c r="S79" s="402" t="s">
        <v>46</v>
      </c>
      <c r="T79" s="437"/>
      <c r="U79" s="436"/>
      <c r="V79" s="420"/>
    </row>
    <row r="80" spans="2:22" s="402" customFormat="1" ht="15.95" customHeight="1" x14ac:dyDescent="0.15">
      <c r="B80" s="424"/>
      <c r="D80" s="440"/>
      <c r="E80" s="420"/>
      <c r="H80" s="421"/>
      <c r="I80" s="422"/>
      <c r="J80" s="525"/>
      <c r="K80" s="575"/>
      <c r="L80" s="526"/>
      <c r="M80" s="423" t="s">
        <v>46</v>
      </c>
      <c r="N80" s="428" t="s">
        <v>39</v>
      </c>
      <c r="O80" s="526"/>
      <c r="P80" s="432"/>
      <c r="Q80" s="432" t="s">
        <v>41</v>
      </c>
      <c r="R80" s="528" t="str">
        <f>IF(PRODUCT(L80,O80)=0,"",PRODUCT(L80,O80))</f>
        <v/>
      </c>
      <c r="S80" s="402" t="s">
        <v>46</v>
      </c>
      <c r="T80" s="437"/>
      <c r="U80" s="441"/>
      <c r="V80" s="442"/>
    </row>
    <row r="81" spans="2:22" s="402" customFormat="1" ht="12.75" customHeight="1" x14ac:dyDescent="0.15">
      <c r="B81" s="424"/>
      <c r="D81" s="440"/>
      <c r="E81" s="420"/>
      <c r="H81" s="421"/>
      <c r="I81" s="422"/>
      <c r="J81" s="427"/>
      <c r="K81" s="441"/>
      <c r="L81" s="436"/>
      <c r="M81" s="423" t="s">
        <v>46</v>
      </c>
      <c r="N81" s="428" t="s">
        <v>39</v>
      </c>
      <c r="O81" s="526"/>
      <c r="P81" s="432"/>
      <c r="Q81" s="432" t="s">
        <v>41</v>
      </c>
      <c r="R81" s="528" t="str">
        <f>IF(PRODUCT(L81,O81)=0,"",PRODUCT(L81,O81))</f>
        <v/>
      </c>
      <c r="S81" s="402" t="s">
        <v>46</v>
      </c>
      <c r="T81" s="441"/>
      <c r="U81" s="441"/>
      <c r="V81" s="442"/>
    </row>
    <row r="82" spans="2:22" s="402" customFormat="1" ht="15.95" customHeight="1" x14ac:dyDescent="0.15">
      <c r="B82" s="443"/>
      <c r="C82" s="647"/>
      <c r="D82" s="647"/>
      <c r="E82" s="444"/>
      <c r="F82" s="445"/>
      <c r="G82" s="446"/>
      <c r="H82" s="447"/>
      <c r="I82" s="448"/>
      <c r="J82" s="449"/>
      <c r="K82" s="449"/>
      <c r="L82" s="449"/>
      <c r="M82" s="449"/>
      <c r="N82" s="449"/>
      <c r="O82" s="449"/>
      <c r="P82" s="449"/>
      <c r="Q82" s="449"/>
      <c r="R82" s="449"/>
      <c r="S82" s="449"/>
      <c r="T82" s="449"/>
      <c r="U82" s="449"/>
      <c r="V82" s="444"/>
    </row>
    <row r="83" spans="2:22" s="402" customFormat="1" ht="15.95" customHeight="1" x14ac:dyDescent="0.15">
      <c r="B83" s="407"/>
      <c r="C83" s="641" t="s">
        <v>70</v>
      </c>
      <c r="D83" s="641"/>
      <c r="E83" s="408"/>
      <c r="F83" s="409"/>
      <c r="G83" s="535">
        <f>SUM(G9:G82)</f>
        <v>452000</v>
      </c>
      <c r="H83" s="450"/>
      <c r="I83" s="451"/>
      <c r="J83" s="452"/>
      <c r="K83" s="452"/>
      <c r="L83" s="452"/>
      <c r="M83" s="452"/>
      <c r="N83" s="452"/>
      <c r="O83" s="452"/>
      <c r="P83" s="452"/>
      <c r="Q83" s="452"/>
      <c r="R83" s="452"/>
      <c r="S83" s="452"/>
      <c r="T83" s="452"/>
      <c r="U83" s="452"/>
      <c r="V83" s="408"/>
    </row>
    <row r="84" spans="2:22" ht="15.75" customHeight="1" x14ac:dyDescent="0.15">
      <c r="B84" s="403" t="s">
        <v>565</v>
      </c>
    </row>
    <row r="85" spans="2:22" ht="15.75" customHeight="1" x14ac:dyDescent="0.15"/>
  </sheetData>
  <sheetProtection formatCells="0" insertColumns="0" insertRows="0" autoFilter="0"/>
  <protectedRanges>
    <protectedRange sqref="O76:O77 L76:L77 J76:J77 J80 L80 J59:J63 L60:L63 O59:O63 J67 L67 O67 J70:J74 L70:L74 O70:O74" name="範囲2"/>
    <protectedRange sqref="J10:J12" name="範囲1_1"/>
    <protectedRange sqref="L10:L12" name="範囲1_2"/>
    <protectedRange sqref="O10:O12" name="範囲1_3"/>
    <protectedRange sqref="R10:R12" name="範囲1_4"/>
    <protectedRange sqref="J42:J43 L42:L43" name="範囲1_5"/>
    <protectedRange sqref="J46:J47 L46:L47" name="範囲1_6"/>
    <protectedRange sqref="J55:J56 L55:L56" name="範囲1_8"/>
    <protectedRange sqref="O55:O56 O65:O66 O68:O69" name="範囲1_9"/>
    <protectedRange sqref="J65:J66 L65:L66" name="範囲2_1"/>
    <protectedRange sqref="J68:J69 L68:L69" name="範囲2_2"/>
    <protectedRange sqref="J79 L79" name="範囲2_3"/>
    <protectedRange sqref="L49" name="範囲1_10"/>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J22"/>
  <sheetViews>
    <sheetView view="pageBreakPreview" zoomScale="85" zoomScaleNormal="100" zoomScaleSheetLayoutView="85" workbookViewId="0">
      <selection activeCell="E7" sqref="E7"/>
    </sheetView>
  </sheetViews>
  <sheetFormatPr defaultRowHeight="29.25" customHeight="1" x14ac:dyDescent="0.15"/>
  <cols>
    <col min="1" max="1" width="2" style="453" customWidth="1"/>
    <col min="2" max="2" width="21.5" style="453" customWidth="1"/>
    <col min="3" max="3" width="1.625" style="453" customWidth="1"/>
    <col min="4" max="4" width="1.75" style="453" customWidth="1"/>
    <col min="5" max="5" width="23.25" style="453" customWidth="1"/>
    <col min="6" max="6" width="1.875" style="453" customWidth="1"/>
    <col min="7" max="7" width="29.5" style="453" customWidth="1"/>
    <col min="8" max="8" width="5" style="453" customWidth="1"/>
    <col min="9" max="16384" width="9" style="453"/>
  </cols>
  <sheetData>
    <row r="1" spans="1:10" ht="29.25" customHeight="1" x14ac:dyDescent="0.15">
      <c r="B1" s="453" t="s">
        <v>600</v>
      </c>
      <c r="G1" s="403" t="s">
        <v>625</v>
      </c>
    </row>
    <row r="2" spans="1:10" ht="29.25" customHeight="1" x14ac:dyDescent="0.15">
      <c r="B2" s="648" t="s">
        <v>591</v>
      </c>
      <c r="C2" s="648"/>
      <c r="D2" s="648"/>
      <c r="E2" s="648"/>
      <c r="F2" s="648"/>
      <c r="G2" s="648"/>
    </row>
    <row r="3" spans="1:10" ht="29.25" customHeight="1" x14ac:dyDescent="0.15">
      <c r="B3" s="454"/>
      <c r="J3" s="571" t="s">
        <v>728</v>
      </c>
    </row>
    <row r="4" spans="1:10" ht="29.25" customHeight="1" x14ac:dyDescent="0.15">
      <c r="G4" s="455" t="s">
        <v>120</v>
      </c>
      <c r="J4" s="573" t="s">
        <v>712</v>
      </c>
    </row>
    <row r="5" spans="1:10" ht="29.25" customHeight="1" x14ac:dyDescent="0.15">
      <c r="A5" s="453" t="s">
        <v>102</v>
      </c>
      <c r="J5" s="571" t="s">
        <v>721</v>
      </c>
    </row>
    <row r="6" spans="1:10" ht="38.25" customHeight="1" x14ac:dyDescent="0.15">
      <c r="A6" s="456"/>
      <c r="B6" s="457" t="s">
        <v>98</v>
      </c>
      <c r="C6" s="458"/>
      <c r="D6" s="456"/>
      <c r="E6" s="457" t="s">
        <v>511</v>
      </c>
      <c r="F6" s="459"/>
      <c r="G6" s="460" t="s">
        <v>69</v>
      </c>
    </row>
    <row r="7" spans="1:10" ht="38.25" customHeight="1" x14ac:dyDescent="0.15">
      <c r="A7" s="461"/>
      <c r="B7" s="462" t="s">
        <v>99</v>
      </c>
      <c r="C7" s="463"/>
      <c r="D7" s="461"/>
      <c r="E7" s="540">
        <f>'（別紙１）所要額'!K15</f>
        <v>220000</v>
      </c>
      <c r="F7" s="464"/>
      <c r="G7" s="464"/>
    </row>
    <row r="8" spans="1:10" ht="38.25" customHeight="1" x14ac:dyDescent="0.15">
      <c r="A8" s="465"/>
      <c r="B8" s="466" t="s">
        <v>100</v>
      </c>
      <c r="D8" s="465"/>
      <c r="E8" s="541">
        <f>'（別紙１）所要額'!D15</f>
        <v>0</v>
      </c>
      <c r="F8" s="467"/>
      <c r="G8" s="467"/>
    </row>
    <row r="9" spans="1:10" ht="38.25" customHeight="1" x14ac:dyDescent="0.15">
      <c r="A9" s="461"/>
      <c r="B9" s="462" t="s">
        <v>101</v>
      </c>
      <c r="C9" s="463"/>
      <c r="D9" s="461"/>
      <c r="E9" s="540">
        <f>'（別紙１）所要額'!C15-E7</f>
        <v>232000</v>
      </c>
      <c r="F9" s="464"/>
      <c r="G9" s="464"/>
    </row>
    <row r="10" spans="1:10" ht="38.25" customHeight="1" x14ac:dyDescent="0.15">
      <c r="A10" s="468"/>
      <c r="B10" s="469" t="s">
        <v>67</v>
      </c>
      <c r="C10" s="470"/>
      <c r="D10" s="468"/>
      <c r="E10" s="542">
        <f>E7+E9</f>
        <v>452000</v>
      </c>
      <c r="F10" s="471"/>
      <c r="G10" s="471"/>
    </row>
    <row r="12" spans="1:10" ht="38.25" customHeight="1" x14ac:dyDescent="0.15">
      <c r="A12" s="453" t="s">
        <v>103</v>
      </c>
    </row>
    <row r="13" spans="1:10" ht="38.25" customHeight="1" x14ac:dyDescent="0.15">
      <c r="A13" s="456"/>
      <c r="B13" s="457" t="s">
        <v>98</v>
      </c>
      <c r="C13" s="458"/>
      <c r="D13" s="456"/>
      <c r="E13" s="457" t="s">
        <v>511</v>
      </c>
      <c r="F13" s="459"/>
      <c r="G13" s="460" t="s">
        <v>69</v>
      </c>
    </row>
    <row r="14" spans="1:10" ht="38.25" customHeight="1" x14ac:dyDescent="0.15">
      <c r="A14" s="461"/>
      <c r="B14" s="462" t="s">
        <v>104</v>
      </c>
      <c r="C14" s="463"/>
      <c r="D14" s="461"/>
      <c r="E14" s="540">
        <f>'（別紙４）支出予定額'!G83</f>
        <v>452000</v>
      </c>
      <c r="F14" s="464"/>
      <c r="G14" s="472" t="s">
        <v>601</v>
      </c>
    </row>
    <row r="15" spans="1:10" ht="38.25" customHeight="1" x14ac:dyDescent="0.15">
      <c r="A15" s="461"/>
      <c r="B15" s="462" t="s">
        <v>105</v>
      </c>
      <c r="C15" s="463"/>
      <c r="D15" s="461"/>
      <c r="E15" s="543">
        <v>0</v>
      </c>
      <c r="F15" s="464"/>
      <c r="G15" s="464"/>
    </row>
    <row r="16" spans="1:10" ht="38.25" customHeight="1" x14ac:dyDescent="0.15">
      <c r="A16" s="468"/>
      <c r="B16" s="469" t="s">
        <v>67</v>
      </c>
      <c r="C16" s="470"/>
      <c r="D16" s="468"/>
      <c r="E16" s="542">
        <f>E14+E15</f>
        <v>452000</v>
      </c>
      <c r="F16" s="471"/>
      <c r="G16" s="471"/>
    </row>
    <row r="18" spans="2:8" ht="29.25" customHeight="1" x14ac:dyDescent="0.15">
      <c r="B18" s="453" t="s">
        <v>121</v>
      </c>
    </row>
    <row r="20" spans="2:8" ht="29.25" customHeight="1" x14ac:dyDescent="0.15">
      <c r="B20" s="545" t="s">
        <v>705</v>
      </c>
    </row>
    <row r="21" spans="2:8" ht="29.25" customHeight="1" x14ac:dyDescent="0.15">
      <c r="E21" s="455" t="s">
        <v>699</v>
      </c>
      <c r="G21" s="544" t="str">
        <f>IF('（別表２第１号様式）交付申請書'!J6="","",'（別表２第１号様式）交付申請書'!J6)</f>
        <v>〇△□株式会社</v>
      </c>
    </row>
    <row r="22" spans="2:8" ht="29.25" customHeight="1" x14ac:dyDescent="0.15">
      <c r="E22" s="455" t="s">
        <v>122</v>
      </c>
      <c r="G22" s="544" t="str">
        <f>IF('（別表２第１号様式）交付申請書'!J7="","",'（別表２第１号様式）交付申請書'!J7)</f>
        <v>大阪たろう</v>
      </c>
      <c r="H22" s="473"/>
    </row>
  </sheetData>
  <sheetProtection formatCells="0" formatColumns="0" formatRows="0" insertColumns="0" insertRows="0" insertHyperlinks="0" deleteColumns="0" deleteRows="0" sort="0" autoFilter="0" pivotTables="0"/>
  <protectedRanges>
    <protectedRange sqref="E15 E8" name="範囲1"/>
  </protectedRanges>
  <mergeCells count="1">
    <mergeCell ref="B2:G2"/>
  </mergeCells>
  <phoneticPr fontId="1"/>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V46"/>
  <sheetViews>
    <sheetView showGridLines="0" view="pageBreakPreview" topLeftCell="A12" zoomScale="85" zoomScaleNormal="85" zoomScaleSheetLayoutView="85" workbookViewId="0">
      <selection activeCell="H2" sqref="H2"/>
    </sheetView>
  </sheetViews>
  <sheetFormatPr defaultRowHeight="13.5" x14ac:dyDescent="0.15"/>
  <cols>
    <col min="1" max="1" width="2.75" style="475" customWidth="1"/>
    <col min="2" max="9" width="14.125" style="475" customWidth="1"/>
    <col min="10" max="256" width="9" style="475"/>
    <col min="257" max="16384" width="9" style="11"/>
  </cols>
  <sheetData>
    <row r="1" spans="1:256" ht="17.25" x14ac:dyDescent="0.15">
      <c r="A1" s="474" t="s">
        <v>622</v>
      </c>
    </row>
    <row r="2" spans="1:256" ht="17.25" x14ac:dyDescent="0.15">
      <c r="A2" s="474"/>
      <c r="H2" s="563" t="s">
        <v>706</v>
      </c>
    </row>
    <row r="3" spans="1:256" ht="17.25" x14ac:dyDescent="0.15">
      <c r="A3" s="474"/>
      <c r="K3"/>
      <c r="L3"/>
      <c r="M3"/>
    </row>
    <row r="4" spans="1:256" ht="17.25" x14ac:dyDescent="0.15">
      <c r="A4" s="649" t="s">
        <v>707</v>
      </c>
      <c r="B4" s="649"/>
      <c r="C4" s="649"/>
      <c r="D4" s="649"/>
      <c r="E4" s="649"/>
      <c r="F4" s="649"/>
      <c r="G4" s="649"/>
      <c r="H4" s="649"/>
      <c r="I4" s="649"/>
      <c r="J4" s="476"/>
      <c r="K4" s="573" t="s">
        <v>724</v>
      </c>
      <c r="M4"/>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row>
    <row r="5" spans="1:256" ht="17.25" x14ac:dyDescent="0.15">
      <c r="A5" s="340"/>
      <c r="B5" s="340"/>
      <c r="C5" s="340"/>
      <c r="D5" s="340"/>
      <c r="E5" s="340"/>
      <c r="F5" s="340"/>
      <c r="G5" s="340"/>
      <c r="H5" s="340"/>
      <c r="I5" s="340"/>
      <c r="J5" s="476"/>
      <c r="K5" s="573" t="s">
        <v>725</v>
      </c>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row>
    <row r="6" spans="1:256" ht="17.25" x14ac:dyDescent="0.15">
      <c r="A6" s="477" t="s">
        <v>606</v>
      </c>
      <c r="B6" s="340"/>
      <c r="C6" s="340"/>
      <c r="D6" s="340"/>
      <c r="E6" s="340"/>
      <c r="F6" s="340"/>
      <c r="G6" s="340"/>
      <c r="H6" s="340"/>
      <c r="I6" s="340"/>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row>
    <row r="7" spans="1:256" ht="29.25" customHeight="1" x14ac:dyDescent="0.15">
      <c r="A7" s="340"/>
      <c r="B7" s="478" t="s">
        <v>621</v>
      </c>
      <c r="C7" s="518" t="str">
        <f>IF('（別表２第１号様式）交付申請書'!J5="","",'（別表２第１号様式）交付申請書'!J5)</f>
        <v>大阪府□□□□</v>
      </c>
      <c r="D7" s="500"/>
      <c r="E7" s="500"/>
      <c r="F7" s="500"/>
      <c r="G7" s="500"/>
      <c r="H7" s="500"/>
      <c r="I7" s="501"/>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row>
    <row r="8" spans="1:256" ht="29.25" customHeight="1" x14ac:dyDescent="0.15">
      <c r="A8" s="340"/>
      <c r="B8" s="478" t="s">
        <v>619</v>
      </c>
      <c r="C8" s="518" t="str">
        <f>IF('（別表２第１号様式）交付申請書'!J6="","",'（別表２第１号様式）交付申請書'!J6)</f>
        <v>〇△□株式会社</v>
      </c>
      <c r="D8" s="479"/>
      <c r="E8" s="479"/>
      <c r="F8" s="479"/>
      <c r="G8" s="479"/>
      <c r="H8" s="479"/>
      <c r="I8" s="480"/>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row>
    <row r="9" spans="1:256" ht="29.25" customHeight="1" x14ac:dyDescent="0.15">
      <c r="A9" s="340"/>
      <c r="B9" s="478" t="s">
        <v>620</v>
      </c>
      <c r="C9" s="518" t="str">
        <f>IF('（別表２第１号様式）交付申請書'!J7="","",'（別表２第１号様式）交付申請書'!J7)</f>
        <v>大阪たろう</v>
      </c>
      <c r="D9" s="479"/>
      <c r="E9" s="479"/>
      <c r="F9" s="481"/>
      <c r="G9" s="479"/>
      <c r="H9" s="479"/>
      <c r="I9" s="480"/>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row>
    <row r="10" spans="1:256" ht="29.25" customHeight="1" x14ac:dyDescent="0.15">
      <c r="A10" s="340"/>
      <c r="B10" s="478" t="s">
        <v>68</v>
      </c>
      <c r="C10" s="518" t="str">
        <f>IF('（別表２第１号様式）交付申請書'!J8="","",'（別表２第１号様式）交付申請書'!J8)</f>
        <v>〇△□訪問看護ステーション</v>
      </c>
      <c r="D10" s="479"/>
      <c r="E10" s="479"/>
      <c r="F10" s="481"/>
      <c r="G10" s="479"/>
      <c r="H10" s="479"/>
      <c r="I10" s="480"/>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76"/>
      <c r="DD10" s="476"/>
      <c r="DE10" s="476"/>
      <c r="DF10" s="476"/>
      <c r="DG10" s="476"/>
      <c r="DH10" s="476"/>
      <c r="DI10" s="476"/>
      <c r="DJ10" s="476"/>
      <c r="DK10" s="476"/>
      <c r="DL10" s="476"/>
      <c r="DM10" s="476"/>
      <c r="DN10" s="476"/>
      <c r="DO10" s="476"/>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476"/>
      <c r="GD10" s="476"/>
      <c r="GE10" s="476"/>
      <c r="GF10" s="476"/>
      <c r="GG10" s="476"/>
      <c r="GH10" s="476"/>
      <c r="GI10" s="476"/>
      <c r="GJ10" s="476"/>
      <c r="GK10" s="476"/>
      <c r="GL10" s="476"/>
      <c r="GM10" s="476"/>
      <c r="GN10" s="476"/>
      <c r="GO10" s="476"/>
      <c r="GP10" s="476"/>
      <c r="GQ10" s="476"/>
      <c r="GR10" s="476"/>
      <c r="GS10" s="476"/>
      <c r="GT10" s="476"/>
      <c r="GU10" s="476"/>
      <c r="GV10" s="476"/>
      <c r="GW10" s="476"/>
      <c r="GX10" s="476"/>
      <c r="GY10" s="476"/>
      <c r="GZ10" s="476"/>
      <c r="HA10" s="476"/>
      <c r="HB10" s="476"/>
      <c r="HC10" s="476"/>
      <c r="HD10" s="476"/>
      <c r="HE10" s="476"/>
      <c r="HF10" s="476"/>
      <c r="HG10" s="476"/>
      <c r="HH10" s="476"/>
      <c r="HI10" s="476"/>
      <c r="HJ10" s="476"/>
      <c r="HK10" s="476"/>
      <c r="HL10" s="476"/>
      <c r="HM10" s="476"/>
      <c r="HN10" s="476"/>
      <c r="HO10" s="476"/>
      <c r="HP10" s="476"/>
      <c r="HQ10" s="476"/>
      <c r="HR10" s="476"/>
      <c r="HS10" s="476"/>
      <c r="HT10" s="476"/>
      <c r="HU10" s="476"/>
      <c r="HV10" s="476"/>
      <c r="HW10" s="476"/>
      <c r="HX10" s="476"/>
      <c r="HY10" s="476"/>
      <c r="HZ10" s="476"/>
      <c r="IA10" s="476"/>
      <c r="IB10" s="476"/>
      <c r="IC10" s="476"/>
      <c r="ID10" s="476"/>
      <c r="IE10" s="476"/>
      <c r="IF10" s="476"/>
      <c r="IG10" s="476"/>
      <c r="IH10" s="476"/>
      <c r="II10" s="476"/>
      <c r="IJ10" s="476"/>
      <c r="IK10" s="476"/>
      <c r="IL10" s="476"/>
      <c r="IM10" s="476"/>
      <c r="IN10" s="476"/>
      <c r="IO10" s="476"/>
      <c r="IP10" s="476"/>
      <c r="IQ10" s="476"/>
      <c r="IR10" s="476"/>
      <c r="IS10" s="476"/>
      <c r="IT10" s="476"/>
      <c r="IU10" s="476"/>
      <c r="IV10" s="476"/>
    </row>
    <row r="11" spans="1:256" ht="29.25" customHeight="1" x14ac:dyDescent="0.15">
      <c r="A11" s="340"/>
      <c r="B11" s="478" t="s">
        <v>608</v>
      </c>
      <c r="C11" s="561"/>
      <c r="D11" s="562" t="s">
        <v>692</v>
      </c>
      <c r="E11" s="479"/>
      <c r="F11" s="478" t="s">
        <v>607</v>
      </c>
      <c r="G11" s="564">
        <v>27000000</v>
      </c>
      <c r="H11" s="479"/>
      <c r="I11" s="480"/>
      <c r="J11" s="476"/>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6"/>
      <c r="CQ11" s="476"/>
      <c r="CR11" s="476"/>
      <c r="CS11" s="476"/>
      <c r="CT11" s="476"/>
      <c r="CU11" s="476"/>
      <c r="CV11" s="476"/>
      <c r="CW11" s="476"/>
      <c r="CX11" s="476"/>
      <c r="CY11" s="476"/>
      <c r="CZ11" s="476"/>
      <c r="DA11" s="476"/>
      <c r="DB11" s="476"/>
      <c r="DC11" s="476"/>
      <c r="DD11" s="476"/>
      <c r="DE11" s="476"/>
      <c r="DF11" s="476"/>
      <c r="DG11" s="476"/>
      <c r="DH11" s="476"/>
      <c r="DI11" s="476"/>
      <c r="DJ11" s="476"/>
      <c r="DK11" s="476"/>
      <c r="DL11" s="476"/>
      <c r="DM11" s="476"/>
      <c r="DN11" s="476"/>
      <c r="DO11" s="476"/>
      <c r="DP11" s="476"/>
      <c r="DQ11" s="476"/>
      <c r="DR11" s="476"/>
      <c r="DS11" s="476"/>
      <c r="DT11" s="476"/>
      <c r="DU11" s="476"/>
      <c r="DV11" s="476"/>
      <c r="DW11" s="476"/>
      <c r="DX11" s="476"/>
      <c r="DY11" s="476"/>
      <c r="DZ11" s="476"/>
      <c r="EA11" s="476"/>
      <c r="EB11" s="476"/>
      <c r="EC11" s="476"/>
      <c r="ED11" s="476"/>
      <c r="EE11" s="476"/>
      <c r="EF11" s="476"/>
      <c r="EG11" s="476"/>
      <c r="EH11" s="476"/>
      <c r="EI11" s="476"/>
      <c r="EJ11" s="476"/>
      <c r="EK11" s="476"/>
      <c r="EL11" s="476"/>
      <c r="EM11" s="476"/>
      <c r="EN11" s="476"/>
      <c r="EO11" s="476"/>
      <c r="EP11" s="476"/>
      <c r="EQ11" s="476"/>
      <c r="ER11" s="476"/>
      <c r="ES11" s="476"/>
      <c r="ET11" s="476"/>
      <c r="EU11" s="476"/>
      <c r="EV11" s="476"/>
      <c r="EW11" s="476"/>
      <c r="EX11" s="476"/>
      <c r="EY11" s="476"/>
      <c r="EZ11" s="476"/>
      <c r="FA11" s="476"/>
      <c r="FB11" s="476"/>
      <c r="FC11" s="476"/>
      <c r="FD11" s="476"/>
      <c r="FE11" s="476"/>
      <c r="FF11" s="476"/>
      <c r="FG11" s="476"/>
      <c r="FH11" s="476"/>
      <c r="FI11" s="476"/>
      <c r="FJ11" s="476"/>
      <c r="FK11" s="476"/>
      <c r="FL11" s="476"/>
      <c r="FM11" s="476"/>
      <c r="FN11" s="476"/>
      <c r="FO11" s="476"/>
      <c r="FP11" s="476"/>
      <c r="FQ11" s="476"/>
      <c r="FR11" s="476"/>
      <c r="FS11" s="476"/>
      <c r="FT11" s="476"/>
      <c r="FU11" s="476"/>
      <c r="FV11" s="476"/>
      <c r="FW11" s="476"/>
      <c r="FX11" s="476"/>
      <c r="FY11" s="476"/>
      <c r="FZ11" s="476"/>
      <c r="GA11" s="476"/>
      <c r="GB11" s="476"/>
      <c r="GC11" s="476"/>
      <c r="GD11" s="476"/>
      <c r="GE11" s="476"/>
      <c r="GF11" s="476"/>
      <c r="GG11" s="476"/>
      <c r="GH11" s="476"/>
      <c r="GI11" s="476"/>
      <c r="GJ11" s="476"/>
      <c r="GK11" s="476"/>
      <c r="GL11" s="476"/>
      <c r="GM11" s="476"/>
      <c r="GN11" s="476"/>
      <c r="GO11" s="476"/>
      <c r="GP11" s="476"/>
      <c r="GQ11" s="476"/>
      <c r="GR11" s="476"/>
      <c r="GS11" s="476"/>
      <c r="GT11" s="476"/>
      <c r="GU11" s="476"/>
      <c r="GV11" s="476"/>
      <c r="GW11" s="476"/>
      <c r="GX11" s="476"/>
      <c r="GY11" s="476"/>
      <c r="GZ11" s="476"/>
      <c r="HA11" s="476"/>
      <c r="HB11" s="476"/>
      <c r="HC11" s="476"/>
      <c r="HD11" s="476"/>
      <c r="HE11" s="476"/>
      <c r="HF11" s="476"/>
      <c r="HG11" s="476"/>
      <c r="HH11" s="476"/>
      <c r="HI11" s="476"/>
      <c r="HJ11" s="476"/>
      <c r="HK11" s="476"/>
      <c r="HL11" s="476"/>
      <c r="HM11" s="476"/>
      <c r="HN11" s="476"/>
      <c r="HO11" s="476"/>
      <c r="HP11" s="476"/>
      <c r="HQ11" s="476"/>
      <c r="HR11" s="476"/>
      <c r="HS11" s="476"/>
      <c r="HT11" s="476"/>
      <c r="HU11" s="476"/>
      <c r="HV11" s="476"/>
      <c r="HW11" s="476"/>
      <c r="HX11" s="476"/>
      <c r="HY11" s="476"/>
      <c r="HZ11" s="476"/>
      <c r="IA11" s="476"/>
      <c r="IB11" s="476"/>
      <c r="IC11" s="476"/>
      <c r="ID11" s="476"/>
      <c r="IE11" s="476"/>
      <c r="IF11" s="476"/>
      <c r="IG11" s="476"/>
      <c r="IH11" s="476"/>
      <c r="II11" s="476"/>
      <c r="IJ11" s="476"/>
      <c r="IK11" s="476"/>
      <c r="IL11" s="476"/>
      <c r="IM11" s="476"/>
      <c r="IN11" s="476"/>
      <c r="IO11" s="476"/>
      <c r="IP11" s="476"/>
      <c r="IQ11" s="476"/>
      <c r="IR11" s="476"/>
      <c r="IS11" s="476"/>
      <c r="IT11" s="476"/>
      <c r="IU11" s="476"/>
      <c r="IV11" s="476"/>
    </row>
    <row r="12" spans="1:256" ht="28.5" customHeight="1" x14ac:dyDescent="0.15">
      <c r="A12" s="340"/>
      <c r="B12" s="482"/>
      <c r="C12" s="482"/>
      <c r="D12" s="482"/>
      <c r="E12" s="482"/>
      <c r="F12" s="482"/>
      <c r="G12" s="482"/>
      <c r="H12" s="482"/>
      <c r="I12" s="482"/>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c r="BD12" s="476"/>
      <c r="BE12" s="476"/>
      <c r="BF12" s="476"/>
      <c r="BG12" s="476"/>
      <c r="BH12" s="476"/>
      <c r="BI12" s="476"/>
      <c r="BJ12" s="476"/>
      <c r="BK12" s="476"/>
      <c r="BL12" s="476"/>
      <c r="BM12" s="476"/>
      <c r="BN12" s="476"/>
      <c r="BO12" s="476"/>
      <c r="BP12" s="476"/>
      <c r="BQ12" s="476"/>
      <c r="BR12" s="476"/>
      <c r="BS12" s="476"/>
      <c r="BT12" s="476"/>
      <c r="BU12" s="476"/>
      <c r="BV12" s="476"/>
      <c r="BW12" s="476"/>
      <c r="BX12" s="476"/>
      <c r="BY12" s="476"/>
      <c r="BZ12" s="476"/>
      <c r="CA12" s="476"/>
      <c r="CB12" s="476"/>
      <c r="CC12" s="476"/>
      <c r="CD12" s="476"/>
      <c r="CE12" s="476"/>
      <c r="CF12" s="476"/>
      <c r="CG12" s="476"/>
      <c r="CH12" s="476"/>
      <c r="CI12" s="476"/>
      <c r="CJ12" s="476"/>
      <c r="CK12" s="476"/>
      <c r="CL12" s="476"/>
      <c r="CM12" s="476"/>
      <c r="CN12" s="476"/>
      <c r="CO12" s="476"/>
      <c r="CP12" s="476"/>
      <c r="CQ12" s="476"/>
      <c r="CR12" s="476"/>
      <c r="CS12" s="476"/>
      <c r="CT12" s="476"/>
      <c r="CU12" s="476"/>
      <c r="CV12" s="476"/>
      <c r="CW12" s="476"/>
      <c r="CX12" s="476"/>
      <c r="CY12" s="476"/>
      <c r="CZ12" s="476"/>
      <c r="DA12" s="476"/>
      <c r="DB12" s="476"/>
      <c r="DC12" s="476"/>
      <c r="DD12" s="476"/>
      <c r="DE12" s="476"/>
      <c r="DF12" s="476"/>
      <c r="DG12" s="476"/>
      <c r="DH12" s="476"/>
      <c r="DI12" s="476"/>
      <c r="DJ12" s="476"/>
      <c r="DK12" s="476"/>
      <c r="DL12" s="476"/>
      <c r="DM12" s="476"/>
      <c r="DN12" s="476"/>
      <c r="DO12" s="476"/>
      <c r="DP12" s="476"/>
      <c r="DQ12" s="476"/>
      <c r="DR12" s="476"/>
      <c r="DS12" s="476"/>
      <c r="DT12" s="476"/>
      <c r="DU12" s="476"/>
      <c r="DV12" s="476"/>
      <c r="DW12" s="476"/>
      <c r="DX12" s="476"/>
      <c r="DY12" s="476"/>
      <c r="DZ12" s="476"/>
      <c r="EA12" s="476"/>
      <c r="EB12" s="476"/>
      <c r="EC12" s="476"/>
      <c r="ED12" s="476"/>
      <c r="EE12" s="476"/>
      <c r="EF12" s="476"/>
      <c r="EG12" s="476"/>
      <c r="EH12" s="476"/>
      <c r="EI12" s="476"/>
      <c r="EJ12" s="476"/>
      <c r="EK12" s="476"/>
      <c r="EL12" s="476"/>
      <c r="EM12" s="476"/>
      <c r="EN12" s="476"/>
      <c r="EO12" s="476"/>
      <c r="EP12" s="476"/>
      <c r="EQ12" s="476"/>
      <c r="ER12" s="476"/>
      <c r="ES12" s="476"/>
      <c r="ET12" s="476"/>
      <c r="EU12" s="476"/>
      <c r="EV12" s="476"/>
      <c r="EW12" s="476"/>
      <c r="EX12" s="476"/>
      <c r="EY12" s="476"/>
      <c r="EZ12" s="476"/>
      <c r="FA12" s="476"/>
      <c r="FB12" s="476"/>
      <c r="FC12" s="476"/>
      <c r="FD12" s="476"/>
      <c r="FE12" s="476"/>
      <c r="FF12" s="476"/>
      <c r="FG12" s="476"/>
      <c r="FH12" s="476"/>
      <c r="FI12" s="476"/>
      <c r="FJ12" s="476"/>
      <c r="FK12" s="476"/>
      <c r="FL12" s="476"/>
      <c r="FM12" s="476"/>
      <c r="FN12" s="476"/>
      <c r="FO12" s="476"/>
      <c r="FP12" s="476"/>
      <c r="FQ12" s="476"/>
      <c r="FR12" s="476"/>
      <c r="FS12" s="476"/>
      <c r="FT12" s="476"/>
      <c r="FU12" s="476"/>
      <c r="FV12" s="476"/>
      <c r="FW12" s="476"/>
      <c r="FX12" s="476"/>
      <c r="FY12" s="476"/>
      <c r="FZ12" s="476"/>
      <c r="GA12" s="476"/>
      <c r="GB12" s="476"/>
      <c r="GC12" s="476"/>
      <c r="GD12" s="476"/>
      <c r="GE12" s="476"/>
      <c r="GF12" s="476"/>
      <c r="GG12" s="476"/>
      <c r="GH12" s="476"/>
      <c r="GI12" s="476"/>
      <c r="GJ12" s="476"/>
      <c r="GK12" s="476"/>
      <c r="GL12" s="476"/>
      <c r="GM12" s="476"/>
      <c r="GN12" s="476"/>
      <c r="GO12" s="476"/>
      <c r="GP12" s="476"/>
      <c r="GQ12" s="476"/>
      <c r="GR12" s="476"/>
      <c r="GS12" s="476"/>
      <c r="GT12" s="476"/>
      <c r="GU12" s="476"/>
      <c r="GV12" s="476"/>
      <c r="GW12" s="476"/>
      <c r="GX12" s="476"/>
      <c r="GY12" s="476"/>
      <c r="GZ12" s="476"/>
      <c r="HA12" s="476"/>
      <c r="HB12" s="476"/>
      <c r="HC12" s="476"/>
      <c r="HD12" s="476"/>
      <c r="HE12" s="476"/>
      <c r="HF12" s="476"/>
      <c r="HG12" s="476"/>
      <c r="HH12" s="476"/>
      <c r="HI12" s="476"/>
      <c r="HJ12" s="476"/>
      <c r="HK12" s="476"/>
      <c r="HL12" s="476"/>
      <c r="HM12" s="476"/>
      <c r="HN12" s="476"/>
      <c r="HO12" s="476"/>
      <c r="HP12" s="476"/>
      <c r="HQ12" s="476"/>
      <c r="HR12" s="476"/>
      <c r="HS12" s="476"/>
      <c r="HT12" s="476"/>
      <c r="HU12" s="476"/>
      <c r="HV12" s="476"/>
      <c r="HW12" s="476"/>
      <c r="HX12" s="476"/>
      <c r="HY12" s="476"/>
      <c r="HZ12" s="476"/>
      <c r="IA12" s="476"/>
      <c r="IB12" s="476"/>
      <c r="IC12" s="476"/>
      <c r="ID12" s="476"/>
      <c r="IE12" s="476"/>
      <c r="IF12" s="476"/>
      <c r="IG12" s="476"/>
      <c r="IH12" s="476"/>
      <c r="II12" s="476"/>
      <c r="IJ12" s="476"/>
      <c r="IK12" s="476"/>
      <c r="IL12" s="476"/>
      <c r="IM12" s="476"/>
      <c r="IN12" s="476"/>
      <c r="IO12" s="476"/>
      <c r="IP12" s="476"/>
      <c r="IQ12" s="476"/>
      <c r="IR12" s="476"/>
      <c r="IS12" s="476"/>
      <c r="IT12" s="476"/>
      <c r="IU12" s="476"/>
      <c r="IV12" s="476"/>
    </row>
    <row r="13" spans="1:256" ht="30" customHeight="1" x14ac:dyDescent="0.15">
      <c r="A13" s="477" t="s">
        <v>708</v>
      </c>
      <c r="B13" s="482"/>
      <c r="C13" s="482"/>
      <c r="D13" s="482"/>
      <c r="E13" s="482"/>
      <c r="F13" s="482"/>
      <c r="G13" s="482"/>
      <c r="H13" s="482"/>
      <c r="I13" s="483" t="s">
        <v>609</v>
      </c>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6"/>
      <c r="BE13" s="476"/>
      <c r="BF13" s="476"/>
      <c r="BG13" s="476"/>
      <c r="BH13" s="476"/>
      <c r="BI13" s="476"/>
      <c r="BJ13" s="476"/>
      <c r="BK13" s="476"/>
      <c r="BL13" s="476"/>
      <c r="BM13" s="476"/>
      <c r="BN13" s="476"/>
      <c r="BO13" s="476"/>
      <c r="BP13" s="476"/>
      <c r="BQ13" s="476"/>
      <c r="BR13" s="476"/>
      <c r="BS13" s="476"/>
      <c r="BT13" s="476"/>
      <c r="BU13" s="476"/>
      <c r="BV13" s="476"/>
      <c r="BW13" s="476"/>
      <c r="BX13" s="476"/>
      <c r="BY13" s="476"/>
      <c r="BZ13" s="476"/>
      <c r="CA13" s="476"/>
      <c r="CB13" s="476"/>
      <c r="CC13" s="476"/>
      <c r="CD13" s="476"/>
      <c r="CE13" s="476"/>
      <c r="CF13" s="476"/>
      <c r="CG13" s="476"/>
      <c r="CH13" s="476"/>
      <c r="CI13" s="476"/>
      <c r="CJ13" s="476"/>
      <c r="CK13" s="476"/>
      <c r="CL13" s="476"/>
      <c r="CM13" s="476"/>
      <c r="CN13" s="476"/>
      <c r="CO13" s="476"/>
      <c r="CP13" s="476"/>
      <c r="CQ13" s="476"/>
      <c r="CR13" s="476"/>
      <c r="CS13" s="476"/>
      <c r="CT13" s="476"/>
      <c r="CU13" s="476"/>
      <c r="CV13" s="476"/>
      <c r="CW13" s="476"/>
      <c r="CX13" s="476"/>
      <c r="CY13" s="476"/>
      <c r="CZ13" s="476"/>
      <c r="DA13" s="476"/>
      <c r="DB13" s="476"/>
      <c r="DC13" s="476"/>
      <c r="DD13" s="476"/>
      <c r="DE13" s="476"/>
      <c r="DF13" s="476"/>
      <c r="DG13" s="476"/>
      <c r="DH13" s="476"/>
      <c r="DI13" s="476"/>
      <c r="DJ13" s="476"/>
      <c r="DK13" s="476"/>
      <c r="DL13" s="476"/>
      <c r="DM13" s="476"/>
      <c r="DN13" s="476"/>
      <c r="DO13" s="476"/>
      <c r="DP13" s="476"/>
      <c r="DQ13" s="476"/>
      <c r="DR13" s="476"/>
      <c r="DS13" s="476"/>
      <c r="DT13" s="476"/>
      <c r="DU13" s="476"/>
      <c r="DV13" s="476"/>
      <c r="DW13" s="476"/>
      <c r="DX13" s="476"/>
      <c r="DY13" s="476"/>
      <c r="DZ13" s="476"/>
      <c r="EA13" s="476"/>
      <c r="EB13" s="476"/>
      <c r="EC13" s="476"/>
      <c r="ED13" s="476"/>
      <c r="EE13" s="476"/>
      <c r="EF13" s="476"/>
      <c r="EG13" s="476"/>
      <c r="EH13" s="476"/>
      <c r="EI13" s="476"/>
      <c r="EJ13" s="476"/>
      <c r="EK13" s="476"/>
      <c r="EL13" s="476"/>
      <c r="EM13" s="476"/>
      <c r="EN13" s="476"/>
      <c r="EO13" s="476"/>
      <c r="EP13" s="476"/>
      <c r="EQ13" s="476"/>
      <c r="ER13" s="476"/>
      <c r="ES13" s="476"/>
      <c r="ET13" s="476"/>
      <c r="EU13" s="476"/>
      <c r="EV13" s="476"/>
      <c r="EW13" s="476"/>
      <c r="EX13" s="476"/>
      <c r="EY13" s="476"/>
      <c r="EZ13" s="476"/>
      <c r="FA13" s="476"/>
      <c r="FB13" s="476"/>
      <c r="FC13" s="476"/>
      <c r="FD13" s="476"/>
      <c r="FE13" s="476"/>
      <c r="FF13" s="476"/>
      <c r="FG13" s="476"/>
      <c r="FH13" s="476"/>
      <c r="FI13" s="476"/>
      <c r="FJ13" s="476"/>
      <c r="FK13" s="476"/>
      <c r="FL13" s="476"/>
      <c r="FM13" s="476"/>
      <c r="FN13" s="476"/>
      <c r="FO13" s="476"/>
      <c r="FP13" s="476"/>
      <c r="FQ13" s="476"/>
      <c r="FR13" s="476"/>
      <c r="FS13" s="476"/>
      <c r="FT13" s="476"/>
      <c r="FU13" s="476"/>
      <c r="FV13" s="476"/>
      <c r="FW13" s="476"/>
      <c r="FX13" s="476"/>
      <c r="FY13" s="476"/>
      <c r="FZ13" s="476"/>
      <c r="GA13" s="476"/>
      <c r="GB13" s="476"/>
      <c r="GC13" s="476"/>
      <c r="GD13" s="476"/>
      <c r="GE13" s="476"/>
      <c r="GF13" s="476"/>
      <c r="GG13" s="476"/>
      <c r="GH13" s="476"/>
      <c r="GI13" s="476"/>
      <c r="GJ13" s="476"/>
      <c r="GK13" s="476"/>
      <c r="GL13" s="476"/>
      <c r="GM13" s="476"/>
      <c r="GN13" s="476"/>
      <c r="GO13" s="476"/>
      <c r="GP13" s="476"/>
      <c r="GQ13" s="476"/>
      <c r="GR13" s="476"/>
      <c r="GS13" s="476"/>
      <c r="GT13" s="476"/>
      <c r="GU13" s="476"/>
      <c r="GV13" s="476"/>
      <c r="GW13" s="476"/>
      <c r="GX13" s="476"/>
      <c r="GY13" s="476"/>
      <c r="GZ13" s="476"/>
      <c r="HA13" s="476"/>
      <c r="HB13" s="476"/>
      <c r="HC13" s="476"/>
      <c r="HD13" s="476"/>
      <c r="HE13" s="476"/>
      <c r="HF13" s="476"/>
      <c r="HG13" s="476"/>
      <c r="HH13" s="476"/>
      <c r="HI13" s="476"/>
      <c r="HJ13" s="476"/>
      <c r="HK13" s="476"/>
      <c r="HL13" s="476"/>
      <c r="HM13" s="476"/>
      <c r="HN13" s="476"/>
      <c r="HO13" s="476"/>
      <c r="HP13" s="476"/>
      <c r="HQ13" s="476"/>
      <c r="HR13" s="476"/>
      <c r="HS13" s="476"/>
      <c r="HT13" s="476"/>
      <c r="HU13" s="476"/>
      <c r="HV13" s="476"/>
      <c r="HW13" s="476"/>
      <c r="HX13" s="476"/>
      <c r="HY13" s="476"/>
      <c r="HZ13" s="476"/>
      <c r="IA13" s="476"/>
      <c r="IB13" s="476"/>
      <c r="IC13" s="476"/>
      <c r="ID13" s="476"/>
      <c r="IE13" s="476"/>
      <c r="IF13" s="476"/>
      <c r="IG13" s="476"/>
      <c r="IH13" s="476"/>
      <c r="II13" s="476"/>
      <c r="IJ13" s="476"/>
      <c r="IK13" s="476"/>
      <c r="IL13" s="476"/>
      <c r="IM13" s="476"/>
      <c r="IN13" s="476"/>
      <c r="IO13" s="476"/>
      <c r="IP13" s="476"/>
      <c r="IQ13" s="476"/>
      <c r="IR13" s="476"/>
      <c r="IS13" s="476"/>
      <c r="IT13" s="476"/>
      <c r="IU13" s="476"/>
      <c r="IV13" s="476"/>
    </row>
    <row r="14" spans="1:256" ht="30" customHeight="1" x14ac:dyDescent="0.15">
      <c r="A14" s="340"/>
      <c r="B14" s="650"/>
      <c r="C14" s="650" t="s">
        <v>610</v>
      </c>
      <c r="D14" s="650"/>
      <c r="E14" s="650" t="s">
        <v>611</v>
      </c>
      <c r="F14" s="650"/>
      <c r="G14" s="650" t="s">
        <v>612</v>
      </c>
      <c r="H14" s="650"/>
      <c r="I14" s="650" t="s">
        <v>70</v>
      </c>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row>
    <row r="15" spans="1:256" ht="30" customHeight="1" x14ac:dyDescent="0.15">
      <c r="A15" s="340"/>
      <c r="B15" s="650"/>
      <c r="C15" s="478" t="s">
        <v>613</v>
      </c>
      <c r="D15" s="478" t="s">
        <v>614</v>
      </c>
      <c r="E15" s="478" t="s">
        <v>613</v>
      </c>
      <c r="F15" s="478" t="s">
        <v>614</v>
      </c>
      <c r="G15" s="478" t="s">
        <v>613</v>
      </c>
      <c r="H15" s="478" t="s">
        <v>614</v>
      </c>
      <c r="I15" s="650"/>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row>
    <row r="16" spans="1:256" ht="30" customHeight="1" x14ac:dyDescent="0.15">
      <c r="A16" s="340"/>
      <c r="B16" s="478" t="s">
        <v>615</v>
      </c>
      <c r="C16" s="565">
        <v>2</v>
      </c>
      <c r="D16" s="478"/>
      <c r="E16" s="565">
        <v>1</v>
      </c>
      <c r="F16" s="478"/>
      <c r="G16" s="478"/>
      <c r="H16" s="478"/>
      <c r="I16" s="484"/>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c r="DJ16" s="476"/>
      <c r="DK16" s="476"/>
      <c r="DL16" s="476"/>
      <c r="DM16" s="476"/>
      <c r="DN16" s="476"/>
      <c r="DO16" s="476"/>
      <c r="DP16" s="476"/>
      <c r="DQ16" s="476"/>
      <c r="DR16" s="476"/>
      <c r="DS16" s="476"/>
      <c r="DT16" s="476"/>
      <c r="DU16" s="476"/>
      <c r="DV16" s="476"/>
      <c r="DW16" s="476"/>
      <c r="DX16" s="476"/>
      <c r="DY16" s="476"/>
      <c r="DZ16" s="476"/>
      <c r="EA16" s="476"/>
      <c r="EB16" s="476"/>
      <c r="EC16" s="476"/>
      <c r="ED16" s="476"/>
      <c r="EE16" s="476"/>
      <c r="EF16" s="476"/>
      <c r="EG16" s="476"/>
      <c r="EH16" s="476"/>
      <c r="EI16" s="476"/>
      <c r="EJ16" s="476"/>
      <c r="EK16" s="476"/>
      <c r="EL16" s="476"/>
      <c r="EM16" s="476"/>
      <c r="EN16" s="476"/>
      <c r="EO16" s="476"/>
      <c r="EP16" s="476"/>
      <c r="EQ16" s="476"/>
      <c r="ER16" s="476"/>
      <c r="ES16" s="476"/>
      <c r="ET16" s="476"/>
      <c r="EU16" s="476"/>
      <c r="EV16" s="476"/>
      <c r="EW16" s="476"/>
      <c r="EX16" s="476"/>
      <c r="EY16" s="476"/>
      <c r="EZ16" s="476"/>
      <c r="FA16" s="476"/>
      <c r="FB16" s="476"/>
      <c r="FC16" s="476"/>
      <c r="FD16" s="476"/>
      <c r="FE16" s="476"/>
      <c r="FF16" s="476"/>
      <c r="FG16" s="476"/>
      <c r="FH16" s="476"/>
      <c r="FI16" s="476"/>
      <c r="FJ16" s="476"/>
      <c r="FK16" s="476"/>
      <c r="FL16" s="476"/>
      <c r="FM16" s="476"/>
      <c r="FN16" s="476"/>
      <c r="FO16" s="476"/>
      <c r="FP16" s="476"/>
      <c r="FQ16" s="476"/>
      <c r="FR16" s="476"/>
      <c r="FS16" s="476"/>
      <c r="FT16" s="476"/>
      <c r="FU16" s="476"/>
      <c r="FV16" s="476"/>
      <c r="FW16" s="476"/>
      <c r="FX16" s="476"/>
      <c r="FY16" s="476"/>
      <c r="FZ16" s="476"/>
      <c r="GA16" s="476"/>
      <c r="GB16" s="476"/>
      <c r="GC16" s="476"/>
      <c r="GD16" s="476"/>
      <c r="GE16" s="476"/>
      <c r="GF16" s="476"/>
      <c r="GG16" s="476"/>
      <c r="GH16" s="476"/>
      <c r="GI16" s="476"/>
      <c r="GJ16" s="476"/>
      <c r="GK16" s="476"/>
      <c r="GL16" s="476"/>
      <c r="GM16" s="476"/>
      <c r="GN16" s="476"/>
      <c r="GO16" s="476"/>
      <c r="GP16" s="476"/>
      <c r="GQ16" s="476"/>
      <c r="GR16" s="476"/>
      <c r="GS16" s="476"/>
      <c r="GT16" s="476"/>
      <c r="GU16" s="476"/>
      <c r="GV16" s="476"/>
      <c r="GW16" s="476"/>
      <c r="GX16" s="476"/>
      <c r="GY16" s="476"/>
      <c r="GZ16" s="476"/>
      <c r="HA16" s="476"/>
      <c r="HB16" s="476"/>
      <c r="HC16" s="476"/>
      <c r="HD16" s="476"/>
      <c r="HE16" s="476"/>
      <c r="HF16" s="476"/>
      <c r="HG16" s="476"/>
      <c r="HH16" s="476"/>
      <c r="HI16" s="476"/>
      <c r="HJ16" s="476"/>
      <c r="HK16" s="476"/>
      <c r="HL16" s="476"/>
      <c r="HM16" s="476"/>
      <c r="HN16" s="476"/>
      <c r="HO16" s="476"/>
      <c r="HP16" s="476"/>
      <c r="HQ16" s="476"/>
      <c r="HR16" s="476"/>
      <c r="HS16" s="476"/>
      <c r="HT16" s="476"/>
      <c r="HU16" s="476"/>
      <c r="HV16" s="476"/>
      <c r="HW16" s="476"/>
      <c r="HX16" s="476"/>
      <c r="HY16" s="476"/>
      <c r="HZ16" s="476"/>
      <c r="IA16" s="476"/>
      <c r="IB16" s="476"/>
      <c r="IC16" s="476"/>
      <c r="ID16" s="476"/>
      <c r="IE16" s="476"/>
      <c r="IF16" s="476"/>
      <c r="IG16" s="476"/>
      <c r="IH16" s="476"/>
      <c r="II16" s="476"/>
      <c r="IJ16" s="476"/>
      <c r="IK16" s="476"/>
      <c r="IL16" s="476"/>
      <c r="IM16" s="476"/>
      <c r="IN16" s="476"/>
      <c r="IO16" s="476"/>
      <c r="IP16" s="476"/>
      <c r="IQ16" s="476"/>
      <c r="IR16" s="476"/>
      <c r="IS16" s="476"/>
      <c r="IT16" s="476"/>
      <c r="IU16" s="476"/>
      <c r="IV16" s="476"/>
    </row>
    <row r="17" spans="1:256" ht="30" customHeight="1" x14ac:dyDescent="0.15">
      <c r="A17" s="340"/>
      <c r="B17" s="478" t="s">
        <v>616</v>
      </c>
      <c r="C17" s="565">
        <v>0.5</v>
      </c>
      <c r="D17" s="478"/>
      <c r="E17" s="565"/>
      <c r="F17" s="478"/>
      <c r="G17" s="478"/>
      <c r="H17" s="478"/>
      <c r="I17" s="484"/>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c r="BW17" s="476"/>
      <c r="BX17" s="476"/>
      <c r="BY17" s="476"/>
      <c r="BZ17" s="476"/>
      <c r="CA17" s="476"/>
      <c r="CB17" s="476"/>
      <c r="CC17" s="476"/>
      <c r="CD17" s="476"/>
      <c r="CE17" s="476"/>
      <c r="CF17" s="476"/>
      <c r="CG17" s="476"/>
      <c r="CH17" s="476"/>
      <c r="CI17" s="476"/>
      <c r="CJ17" s="476"/>
      <c r="CK17" s="476"/>
      <c r="CL17" s="476"/>
      <c r="CM17" s="476"/>
      <c r="CN17" s="476"/>
      <c r="CO17" s="476"/>
      <c r="CP17" s="476"/>
      <c r="CQ17" s="476"/>
      <c r="CR17" s="476"/>
      <c r="CS17" s="476"/>
      <c r="CT17" s="476"/>
      <c r="CU17" s="476"/>
      <c r="CV17" s="476"/>
      <c r="CW17" s="476"/>
      <c r="CX17" s="476"/>
      <c r="CY17" s="476"/>
      <c r="CZ17" s="476"/>
      <c r="DA17" s="476"/>
      <c r="DB17" s="476"/>
      <c r="DC17" s="476"/>
      <c r="DD17" s="476"/>
      <c r="DE17" s="476"/>
      <c r="DF17" s="476"/>
      <c r="DG17" s="476"/>
      <c r="DH17" s="476"/>
      <c r="DI17" s="476"/>
      <c r="DJ17" s="476"/>
      <c r="DK17" s="476"/>
      <c r="DL17" s="476"/>
      <c r="DM17" s="476"/>
      <c r="DN17" s="476"/>
      <c r="DO17" s="476"/>
      <c r="DP17" s="476"/>
      <c r="DQ17" s="476"/>
      <c r="DR17" s="476"/>
      <c r="DS17" s="476"/>
      <c r="DT17" s="476"/>
      <c r="DU17" s="476"/>
      <c r="DV17" s="476"/>
      <c r="DW17" s="476"/>
      <c r="DX17" s="476"/>
      <c r="DY17" s="476"/>
      <c r="DZ17" s="476"/>
      <c r="EA17" s="476"/>
      <c r="EB17" s="476"/>
      <c r="EC17" s="476"/>
      <c r="ED17" s="476"/>
      <c r="EE17" s="476"/>
      <c r="EF17" s="476"/>
      <c r="EG17" s="476"/>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476"/>
      <c r="FN17" s="476"/>
      <c r="FO17" s="476"/>
      <c r="FP17" s="476"/>
      <c r="FQ17" s="476"/>
      <c r="FR17" s="476"/>
      <c r="FS17" s="476"/>
      <c r="FT17" s="476"/>
      <c r="FU17" s="476"/>
      <c r="FV17" s="476"/>
      <c r="FW17" s="476"/>
      <c r="FX17" s="476"/>
      <c r="FY17" s="476"/>
      <c r="FZ17" s="476"/>
      <c r="GA17" s="476"/>
      <c r="GB17" s="476"/>
      <c r="GC17" s="476"/>
      <c r="GD17" s="476"/>
      <c r="GE17" s="476"/>
      <c r="GF17" s="476"/>
      <c r="GG17" s="476"/>
      <c r="GH17" s="476"/>
      <c r="GI17" s="476"/>
      <c r="GJ17" s="476"/>
      <c r="GK17" s="476"/>
      <c r="GL17" s="476"/>
      <c r="GM17" s="476"/>
      <c r="GN17" s="476"/>
      <c r="GO17" s="476"/>
      <c r="GP17" s="476"/>
      <c r="GQ17" s="476"/>
      <c r="GR17" s="476"/>
      <c r="GS17" s="476"/>
      <c r="GT17" s="476"/>
      <c r="GU17" s="476"/>
      <c r="GV17" s="476"/>
      <c r="GW17" s="476"/>
      <c r="GX17" s="476"/>
      <c r="GY17" s="476"/>
      <c r="GZ17" s="476"/>
      <c r="HA17" s="476"/>
      <c r="HB17" s="476"/>
      <c r="HC17" s="476"/>
      <c r="HD17" s="476"/>
      <c r="HE17" s="476"/>
      <c r="HF17" s="476"/>
      <c r="HG17" s="476"/>
      <c r="HH17" s="476"/>
      <c r="HI17" s="476"/>
      <c r="HJ17" s="476"/>
      <c r="HK17" s="476"/>
      <c r="HL17" s="476"/>
      <c r="HM17" s="476"/>
      <c r="HN17" s="476"/>
      <c r="HO17" s="476"/>
      <c r="HP17" s="476"/>
      <c r="HQ17" s="476"/>
      <c r="HR17" s="476"/>
      <c r="HS17" s="476"/>
      <c r="HT17" s="476"/>
      <c r="HU17" s="476"/>
      <c r="HV17" s="476"/>
      <c r="HW17" s="476"/>
      <c r="HX17" s="476"/>
      <c r="HY17" s="476"/>
      <c r="HZ17" s="476"/>
      <c r="IA17" s="476"/>
      <c r="IB17" s="476"/>
      <c r="IC17" s="476"/>
      <c r="ID17" s="476"/>
      <c r="IE17" s="476"/>
      <c r="IF17" s="476"/>
      <c r="IG17" s="476"/>
      <c r="IH17" s="476"/>
      <c r="II17" s="476"/>
      <c r="IJ17" s="476"/>
      <c r="IK17" s="476"/>
      <c r="IL17" s="476"/>
      <c r="IM17" s="476"/>
      <c r="IN17" s="476"/>
      <c r="IO17" s="476"/>
      <c r="IP17" s="476"/>
      <c r="IQ17" s="476"/>
      <c r="IR17" s="476"/>
      <c r="IS17" s="476"/>
      <c r="IT17" s="476"/>
      <c r="IU17" s="476"/>
      <c r="IV17" s="476"/>
    </row>
    <row r="18" spans="1:256" ht="30" customHeight="1" x14ac:dyDescent="0.15">
      <c r="A18" s="340"/>
      <c r="B18" s="485" t="s">
        <v>617</v>
      </c>
      <c r="C18" s="565">
        <v>2.5</v>
      </c>
      <c r="D18" s="478"/>
      <c r="E18" s="565">
        <v>1</v>
      </c>
      <c r="F18" s="478"/>
      <c r="G18" s="478"/>
      <c r="H18" s="478"/>
      <c r="I18" s="565">
        <f>SUM(C18:H18)</f>
        <v>3.5</v>
      </c>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row>
    <row r="19" spans="1:256" ht="30" customHeight="1" x14ac:dyDescent="0.15">
      <c r="A19" s="477"/>
      <c r="B19" s="482"/>
      <c r="C19" s="482"/>
      <c r="D19" s="482"/>
      <c r="E19" s="482"/>
      <c r="F19" s="482"/>
      <c r="G19" s="482"/>
      <c r="H19" s="482"/>
      <c r="I19" s="482"/>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6"/>
      <c r="AZ19" s="476"/>
      <c r="BA19" s="476"/>
      <c r="BB19" s="476"/>
      <c r="BC19" s="476"/>
      <c r="BD19" s="476"/>
      <c r="BE19" s="476"/>
      <c r="BF19" s="476"/>
      <c r="BG19" s="476"/>
      <c r="BH19" s="476"/>
      <c r="BI19" s="476"/>
      <c r="BJ19" s="476"/>
      <c r="BK19" s="476"/>
      <c r="BL19" s="476"/>
      <c r="BM19" s="476"/>
      <c r="BN19" s="476"/>
      <c r="BO19" s="476"/>
      <c r="BP19" s="476"/>
      <c r="BQ19" s="476"/>
      <c r="BR19" s="476"/>
      <c r="BS19" s="476"/>
      <c r="BT19" s="476"/>
      <c r="BU19" s="476"/>
      <c r="BV19" s="476"/>
      <c r="BW19" s="476"/>
      <c r="BX19" s="476"/>
      <c r="BY19" s="476"/>
      <c r="BZ19" s="476"/>
      <c r="CA19" s="476"/>
      <c r="CB19" s="476"/>
      <c r="CC19" s="476"/>
      <c r="CD19" s="476"/>
      <c r="CE19" s="476"/>
      <c r="CF19" s="476"/>
      <c r="CG19" s="476"/>
      <c r="CH19" s="476"/>
      <c r="CI19" s="476"/>
      <c r="CJ19" s="476"/>
      <c r="CK19" s="476"/>
      <c r="CL19" s="476"/>
      <c r="CM19" s="476"/>
      <c r="CN19" s="476"/>
      <c r="CO19" s="476"/>
      <c r="CP19" s="476"/>
      <c r="CQ19" s="476"/>
      <c r="CR19" s="476"/>
      <c r="CS19" s="476"/>
      <c r="CT19" s="476"/>
      <c r="CU19" s="476"/>
      <c r="CV19" s="476"/>
      <c r="CW19" s="476"/>
      <c r="CX19" s="476"/>
      <c r="CY19" s="476"/>
      <c r="CZ19" s="476"/>
      <c r="DA19" s="476"/>
      <c r="DB19" s="476"/>
      <c r="DC19" s="476"/>
      <c r="DD19" s="476"/>
      <c r="DE19" s="476"/>
      <c r="DF19" s="476"/>
      <c r="DG19" s="476"/>
      <c r="DH19" s="476"/>
      <c r="DI19" s="476"/>
      <c r="DJ19" s="476"/>
      <c r="DK19" s="476"/>
      <c r="DL19" s="476"/>
      <c r="DM19" s="476"/>
      <c r="DN19" s="476"/>
      <c r="DO19" s="476"/>
      <c r="DP19" s="476"/>
      <c r="DQ19" s="476"/>
      <c r="DR19" s="476"/>
      <c r="DS19" s="476"/>
      <c r="DT19" s="476"/>
      <c r="DU19" s="476"/>
      <c r="DV19" s="476"/>
      <c r="DW19" s="476"/>
      <c r="DX19" s="476"/>
      <c r="DY19" s="476"/>
      <c r="DZ19" s="476"/>
      <c r="EA19" s="476"/>
      <c r="EB19" s="476"/>
      <c r="EC19" s="476"/>
      <c r="ED19" s="476"/>
      <c r="EE19" s="476"/>
      <c r="EF19" s="476"/>
      <c r="EG19" s="476"/>
      <c r="EH19" s="476"/>
      <c r="EI19" s="476"/>
      <c r="EJ19" s="476"/>
      <c r="EK19" s="476"/>
      <c r="EL19" s="476"/>
      <c r="EM19" s="476"/>
      <c r="EN19" s="476"/>
      <c r="EO19" s="476"/>
      <c r="EP19" s="476"/>
      <c r="EQ19" s="476"/>
      <c r="ER19" s="476"/>
      <c r="ES19" s="476"/>
      <c r="ET19" s="476"/>
      <c r="EU19" s="476"/>
      <c r="EV19" s="476"/>
      <c r="EW19" s="476"/>
      <c r="EX19" s="476"/>
      <c r="EY19" s="476"/>
      <c r="EZ19" s="476"/>
      <c r="FA19" s="476"/>
      <c r="FB19" s="476"/>
      <c r="FC19" s="476"/>
      <c r="FD19" s="476"/>
      <c r="FE19" s="476"/>
      <c r="FF19" s="476"/>
      <c r="FG19" s="476"/>
      <c r="FH19" s="476"/>
      <c r="FI19" s="476"/>
      <c r="FJ19" s="476"/>
      <c r="FK19" s="476"/>
      <c r="FL19" s="476"/>
      <c r="FM19" s="476"/>
      <c r="FN19" s="476"/>
      <c r="FO19" s="476"/>
      <c r="FP19" s="476"/>
      <c r="FQ19" s="476"/>
      <c r="FR19" s="476"/>
      <c r="FS19" s="476"/>
      <c r="FT19" s="476"/>
      <c r="FU19" s="476"/>
      <c r="FV19" s="476"/>
      <c r="FW19" s="476"/>
      <c r="FX19" s="476"/>
      <c r="FY19" s="476"/>
      <c r="FZ19" s="476"/>
      <c r="GA19" s="476"/>
      <c r="GB19" s="476"/>
      <c r="GC19" s="476"/>
      <c r="GD19" s="476"/>
      <c r="GE19" s="476"/>
      <c r="GF19" s="476"/>
      <c r="GG19" s="476"/>
      <c r="GH19" s="476"/>
      <c r="GI19" s="476"/>
      <c r="GJ19" s="476"/>
      <c r="GK19" s="476"/>
      <c r="GL19" s="476"/>
      <c r="GM19" s="476"/>
      <c r="GN19" s="476"/>
      <c r="GO19" s="476"/>
      <c r="GP19" s="476"/>
      <c r="GQ19" s="476"/>
      <c r="GR19" s="476"/>
      <c r="GS19" s="476"/>
      <c r="GT19" s="476"/>
      <c r="GU19" s="476"/>
      <c r="GV19" s="476"/>
      <c r="GW19" s="476"/>
      <c r="GX19" s="476"/>
      <c r="GY19" s="476"/>
      <c r="GZ19" s="476"/>
      <c r="HA19" s="476"/>
      <c r="HB19" s="476"/>
      <c r="HC19" s="476"/>
      <c r="HD19" s="476"/>
      <c r="HE19" s="476"/>
      <c r="HF19" s="476"/>
      <c r="HG19" s="476"/>
      <c r="HH19" s="476"/>
      <c r="HI19" s="476"/>
      <c r="HJ19" s="476"/>
      <c r="HK19" s="476"/>
      <c r="HL19" s="476"/>
      <c r="HM19" s="476"/>
      <c r="HN19" s="476"/>
      <c r="HO19" s="476"/>
      <c r="HP19" s="476"/>
      <c r="HQ19" s="476"/>
      <c r="HR19" s="476"/>
      <c r="HS19" s="476"/>
      <c r="HT19" s="476"/>
      <c r="HU19" s="476"/>
      <c r="HV19" s="476"/>
      <c r="HW19" s="476"/>
      <c r="HX19" s="476"/>
      <c r="HY19" s="476"/>
      <c r="HZ19" s="476"/>
      <c r="IA19" s="476"/>
      <c r="IB19" s="476"/>
      <c r="IC19" s="476"/>
      <c r="ID19" s="476"/>
      <c r="IE19" s="476"/>
      <c r="IF19" s="476"/>
      <c r="IG19" s="476"/>
      <c r="IH19" s="476"/>
      <c r="II19" s="476"/>
      <c r="IJ19" s="476"/>
      <c r="IK19" s="476"/>
      <c r="IL19" s="476"/>
      <c r="IM19" s="476"/>
      <c r="IN19" s="476"/>
      <c r="IO19" s="476"/>
      <c r="IP19" s="476"/>
      <c r="IQ19" s="476"/>
      <c r="IR19" s="476"/>
      <c r="IS19" s="476"/>
      <c r="IT19" s="476"/>
      <c r="IU19" s="476"/>
      <c r="IV19" s="476"/>
    </row>
    <row r="20" spans="1:256" ht="30" customHeight="1" x14ac:dyDescent="0.15">
      <c r="A20" s="477" t="s">
        <v>618</v>
      </c>
      <c r="B20" s="482"/>
      <c r="D20" s="565">
        <v>30</v>
      </c>
      <c r="E20" s="486" t="s">
        <v>709</v>
      </c>
      <c r="F20" s="482"/>
      <c r="G20" s="482"/>
      <c r="H20" s="482"/>
      <c r="I20" s="482"/>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476"/>
      <c r="AR20" s="476"/>
      <c r="AS20" s="476"/>
      <c r="AT20" s="476"/>
      <c r="AU20" s="476"/>
      <c r="AV20" s="476"/>
      <c r="AW20" s="476"/>
      <c r="AX20" s="476"/>
      <c r="AY20" s="476"/>
      <c r="AZ20" s="476"/>
      <c r="BA20" s="476"/>
      <c r="BB20" s="476"/>
      <c r="BC20" s="476"/>
      <c r="BD20" s="476"/>
      <c r="BE20" s="476"/>
      <c r="BF20" s="476"/>
      <c r="BG20" s="476"/>
      <c r="BH20" s="476"/>
      <c r="BI20" s="476"/>
      <c r="BJ20" s="476"/>
      <c r="BK20" s="476"/>
      <c r="BL20" s="476"/>
      <c r="BM20" s="476"/>
      <c r="BN20" s="476"/>
      <c r="BO20" s="476"/>
      <c r="BP20" s="476"/>
      <c r="BQ20" s="476"/>
      <c r="BR20" s="476"/>
      <c r="BS20" s="476"/>
      <c r="BT20" s="476"/>
      <c r="BU20" s="476"/>
      <c r="BV20" s="476"/>
      <c r="BW20" s="476"/>
      <c r="BX20" s="476"/>
      <c r="BY20" s="476"/>
      <c r="BZ20" s="476"/>
      <c r="CA20" s="476"/>
      <c r="CB20" s="476"/>
      <c r="CC20" s="476"/>
      <c r="CD20" s="476"/>
      <c r="CE20" s="476"/>
      <c r="CF20" s="476"/>
      <c r="CG20" s="476"/>
      <c r="CH20" s="476"/>
      <c r="CI20" s="476"/>
      <c r="CJ20" s="476"/>
      <c r="CK20" s="476"/>
      <c r="CL20" s="476"/>
      <c r="CM20" s="476"/>
      <c r="CN20" s="476"/>
      <c r="CO20" s="476"/>
      <c r="CP20" s="476"/>
      <c r="CQ20" s="476"/>
      <c r="CR20" s="476"/>
      <c r="CS20" s="476"/>
      <c r="CT20" s="476"/>
      <c r="CU20" s="476"/>
      <c r="CV20" s="476"/>
      <c r="CW20" s="476"/>
      <c r="CX20" s="476"/>
      <c r="CY20" s="476"/>
      <c r="CZ20" s="476"/>
      <c r="DA20" s="476"/>
      <c r="DB20" s="476"/>
      <c r="DC20" s="476"/>
      <c r="DD20" s="476"/>
      <c r="DE20" s="476"/>
      <c r="DF20" s="476"/>
      <c r="DG20" s="476"/>
      <c r="DH20" s="476"/>
      <c r="DI20" s="476"/>
      <c r="DJ20" s="476"/>
      <c r="DK20" s="476"/>
      <c r="DL20" s="476"/>
      <c r="DM20" s="476"/>
      <c r="DN20" s="476"/>
      <c r="DO20" s="476"/>
      <c r="DP20" s="476"/>
      <c r="DQ20" s="476"/>
      <c r="DR20" s="476"/>
      <c r="DS20" s="476"/>
      <c r="DT20" s="476"/>
      <c r="DU20" s="476"/>
      <c r="DV20" s="476"/>
      <c r="DW20" s="476"/>
      <c r="DX20" s="476"/>
      <c r="DY20" s="476"/>
      <c r="DZ20" s="476"/>
      <c r="EA20" s="476"/>
      <c r="EB20" s="476"/>
      <c r="EC20" s="476"/>
      <c r="ED20" s="476"/>
      <c r="EE20" s="476"/>
      <c r="EF20" s="476"/>
      <c r="EG20" s="476"/>
      <c r="EH20" s="476"/>
      <c r="EI20" s="476"/>
      <c r="EJ20" s="476"/>
      <c r="EK20" s="476"/>
      <c r="EL20" s="476"/>
      <c r="EM20" s="476"/>
      <c r="EN20" s="476"/>
      <c r="EO20" s="476"/>
      <c r="EP20" s="476"/>
      <c r="EQ20" s="476"/>
      <c r="ER20" s="476"/>
      <c r="ES20" s="476"/>
      <c r="ET20" s="476"/>
      <c r="EU20" s="476"/>
      <c r="EV20" s="476"/>
      <c r="EW20" s="476"/>
      <c r="EX20" s="476"/>
      <c r="EY20" s="476"/>
      <c r="EZ20" s="476"/>
      <c r="FA20" s="476"/>
      <c r="FB20" s="476"/>
      <c r="FC20" s="476"/>
      <c r="FD20" s="476"/>
      <c r="FE20" s="476"/>
      <c r="FF20" s="476"/>
      <c r="FG20" s="476"/>
      <c r="FH20" s="476"/>
      <c r="FI20" s="476"/>
      <c r="FJ20" s="476"/>
      <c r="FK20" s="476"/>
      <c r="FL20" s="476"/>
      <c r="FM20" s="476"/>
      <c r="FN20" s="476"/>
      <c r="FO20" s="476"/>
      <c r="FP20" s="476"/>
      <c r="FQ20" s="476"/>
      <c r="FR20" s="476"/>
      <c r="FS20" s="476"/>
      <c r="FT20" s="476"/>
      <c r="FU20" s="476"/>
      <c r="FV20" s="476"/>
      <c r="FW20" s="476"/>
      <c r="FX20" s="476"/>
      <c r="FY20" s="476"/>
      <c r="FZ20" s="476"/>
      <c r="GA20" s="476"/>
      <c r="GB20" s="476"/>
      <c r="GC20" s="476"/>
      <c r="GD20" s="476"/>
      <c r="GE20" s="476"/>
      <c r="GF20" s="476"/>
      <c r="GG20" s="476"/>
      <c r="GH20" s="476"/>
      <c r="GI20" s="476"/>
      <c r="GJ20" s="476"/>
      <c r="GK20" s="476"/>
      <c r="GL20" s="476"/>
      <c r="GM20" s="476"/>
      <c r="GN20" s="476"/>
      <c r="GO20" s="476"/>
      <c r="GP20" s="476"/>
      <c r="GQ20" s="476"/>
      <c r="GR20" s="476"/>
      <c r="GS20" s="476"/>
      <c r="GT20" s="476"/>
      <c r="GU20" s="476"/>
      <c r="GV20" s="476"/>
      <c r="GW20" s="476"/>
      <c r="GX20" s="476"/>
      <c r="GY20" s="476"/>
      <c r="GZ20" s="476"/>
      <c r="HA20" s="476"/>
      <c r="HB20" s="476"/>
      <c r="HC20" s="476"/>
      <c r="HD20" s="476"/>
      <c r="HE20" s="476"/>
      <c r="HF20" s="476"/>
      <c r="HG20" s="476"/>
      <c r="HH20" s="476"/>
      <c r="HI20" s="476"/>
      <c r="HJ20" s="476"/>
      <c r="HK20" s="476"/>
      <c r="HL20" s="476"/>
      <c r="HM20" s="476"/>
      <c r="HN20" s="476"/>
      <c r="HO20" s="476"/>
      <c r="HP20" s="476"/>
      <c r="HQ20" s="476"/>
      <c r="HR20" s="476"/>
      <c r="HS20" s="476"/>
      <c r="HT20" s="476"/>
      <c r="HU20" s="476"/>
      <c r="HV20" s="476"/>
      <c r="HW20" s="476"/>
      <c r="HX20" s="476"/>
      <c r="HY20" s="476"/>
      <c r="HZ20" s="476"/>
      <c r="IA20" s="476"/>
      <c r="IB20" s="476"/>
      <c r="IC20" s="476"/>
      <c r="ID20" s="476"/>
      <c r="IE20" s="476"/>
      <c r="IF20" s="476"/>
      <c r="IG20" s="476"/>
      <c r="IH20" s="476"/>
      <c r="II20" s="476"/>
      <c r="IJ20" s="476"/>
      <c r="IK20" s="476"/>
      <c r="IL20" s="476"/>
      <c r="IM20" s="476"/>
      <c r="IN20" s="476"/>
      <c r="IO20" s="476"/>
      <c r="IP20" s="476"/>
      <c r="IQ20" s="476"/>
      <c r="IR20" s="476"/>
      <c r="IS20" s="476"/>
      <c r="IT20" s="476"/>
      <c r="IU20" s="476"/>
      <c r="IV20" s="476"/>
    </row>
    <row r="21" spans="1:256" ht="30" customHeight="1" x14ac:dyDescent="0.15">
      <c r="A21" s="477"/>
      <c r="B21" s="482"/>
      <c r="C21" s="482"/>
      <c r="D21" s="482"/>
      <c r="E21" s="482"/>
      <c r="F21" s="482"/>
      <c r="G21" s="482"/>
      <c r="H21" s="482"/>
      <c r="I21" s="482"/>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6"/>
      <c r="BZ21" s="476"/>
      <c r="CA21" s="476"/>
      <c r="CB21" s="476"/>
      <c r="CC21" s="476"/>
      <c r="CD21" s="476"/>
      <c r="CE21" s="476"/>
      <c r="CF21" s="476"/>
      <c r="CG21" s="476"/>
      <c r="CH21" s="476"/>
      <c r="CI21" s="476"/>
      <c r="CJ21" s="476"/>
      <c r="CK21" s="476"/>
      <c r="CL21" s="476"/>
      <c r="CM21" s="476"/>
      <c r="CN21" s="476"/>
      <c r="CO21" s="476"/>
      <c r="CP21" s="476"/>
      <c r="CQ21" s="476"/>
      <c r="CR21" s="476"/>
      <c r="CS21" s="476"/>
      <c r="CT21" s="476"/>
      <c r="CU21" s="476"/>
      <c r="CV21" s="476"/>
      <c r="CW21" s="476"/>
      <c r="CX21" s="476"/>
      <c r="CY21" s="476"/>
      <c r="CZ21" s="476"/>
      <c r="DA21" s="476"/>
      <c r="DB21" s="476"/>
      <c r="DC21" s="476"/>
      <c r="DD21" s="476"/>
      <c r="DE21" s="476"/>
      <c r="DF21" s="476"/>
      <c r="DG21" s="476"/>
      <c r="DH21" s="476"/>
      <c r="DI21" s="476"/>
      <c r="DJ21" s="476"/>
      <c r="DK21" s="476"/>
      <c r="DL21" s="476"/>
      <c r="DM21" s="476"/>
      <c r="DN21" s="476"/>
      <c r="DO21" s="476"/>
      <c r="DP21" s="476"/>
      <c r="DQ21" s="476"/>
      <c r="DR21" s="476"/>
      <c r="DS21" s="476"/>
      <c r="DT21" s="476"/>
      <c r="DU21" s="476"/>
      <c r="DV21" s="476"/>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c r="GX21" s="476"/>
      <c r="GY21" s="476"/>
      <c r="GZ21" s="476"/>
      <c r="HA21" s="476"/>
      <c r="HB21" s="476"/>
      <c r="HC21" s="476"/>
      <c r="HD21" s="476"/>
      <c r="HE21" s="476"/>
      <c r="HF21" s="476"/>
      <c r="HG21" s="476"/>
      <c r="HH21" s="476"/>
      <c r="HI21" s="476"/>
      <c r="HJ21" s="476"/>
      <c r="HK21" s="476"/>
      <c r="HL21" s="476"/>
      <c r="HM21" s="476"/>
      <c r="HN21" s="476"/>
      <c r="HO21" s="476"/>
      <c r="HP21" s="476"/>
      <c r="HQ21" s="476"/>
      <c r="HR21" s="476"/>
      <c r="HS21" s="476"/>
      <c r="HT21" s="476"/>
      <c r="HU21" s="476"/>
      <c r="HV21" s="476"/>
      <c r="HW21" s="476"/>
      <c r="HX21" s="476"/>
      <c r="HY21" s="476"/>
      <c r="HZ21" s="476"/>
      <c r="IA21" s="476"/>
      <c r="IB21" s="476"/>
      <c r="IC21" s="476"/>
      <c r="ID21" s="476"/>
      <c r="IE21" s="476"/>
      <c r="IF21" s="476"/>
      <c r="IG21" s="476"/>
      <c r="IH21" s="476"/>
      <c r="II21" s="476"/>
      <c r="IJ21" s="476"/>
      <c r="IK21" s="476"/>
      <c r="IL21" s="476"/>
      <c r="IM21" s="476"/>
      <c r="IN21" s="476"/>
      <c r="IO21" s="476"/>
      <c r="IP21" s="476"/>
      <c r="IQ21" s="476"/>
      <c r="IR21" s="476"/>
      <c r="IS21" s="476"/>
      <c r="IT21" s="476"/>
      <c r="IU21" s="476"/>
      <c r="IV21" s="476"/>
    </row>
    <row r="22" spans="1:256" ht="30" customHeight="1" x14ac:dyDescent="0.15">
      <c r="A22" s="477" t="s">
        <v>626</v>
      </c>
      <c r="B22" s="482"/>
      <c r="D22" s="565">
        <v>1</v>
      </c>
      <c r="E22" s="486" t="s">
        <v>710</v>
      </c>
      <c r="F22" s="482"/>
      <c r="G22" s="482"/>
      <c r="H22" s="482"/>
      <c r="I22" s="482"/>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76"/>
      <c r="DD22" s="476"/>
      <c r="DE22" s="476"/>
      <c r="DF22" s="476"/>
      <c r="DG22" s="476"/>
      <c r="DH22" s="476"/>
      <c r="DI22" s="476"/>
      <c r="DJ22" s="476"/>
      <c r="DK22" s="476"/>
      <c r="DL22" s="476"/>
      <c r="DM22" s="476"/>
      <c r="DN22" s="476"/>
      <c r="DO22" s="476"/>
      <c r="DP22" s="476"/>
      <c r="DQ22" s="476"/>
      <c r="DR22" s="476"/>
      <c r="DS22" s="476"/>
      <c r="DT22" s="476"/>
      <c r="DU22" s="476"/>
      <c r="DV22" s="476"/>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c r="GX22" s="476"/>
      <c r="GY22" s="476"/>
      <c r="GZ22" s="476"/>
      <c r="HA22" s="476"/>
      <c r="HB22" s="476"/>
      <c r="HC22" s="476"/>
      <c r="HD22" s="476"/>
      <c r="HE22" s="476"/>
      <c r="HF22" s="476"/>
      <c r="HG22" s="476"/>
      <c r="HH22" s="476"/>
      <c r="HI22" s="476"/>
      <c r="HJ22" s="476"/>
      <c r="HK22" s="476"/>
      <c r="HL22" s="476"/>
      <c r="HM22" s="476"/>
      <c r="HN22" s="476"/>
      <c r="HO22" s="476"/>
      <c r="HP22" s="476"/>
      <c r="HQ22" s="476"/>
      <c r="HR22" s="476"/>
      <c r="HS22" s="476"/>
      <c r="HT22" s="476"/>
      <c r="HU22" s="476"/>
      <c r="HV22" s="476"/>
      <c r="HW22" s="476"/>
      <c r="HX22" s="476"/>
      <c r="HY22" s="476"/>
      <c r="HZ22" s="476"/>
      <c r="IA22" s="476"/>
      <c r="IB22" s="476"/>
      <c r="IC22" s="476"/>
      <c r="ID22" s="476"/>
      <c r="IE22" s="476"/>
      <c r="IF22" s="476"/>
      <c r="IG22" s="476"/>
      <c r="IH22" s="476"/>
      <c r="II22" s="476"/>
      <c r="IJ22" s="476"/>
      <c r="IK22" s="476"/>
      <c r="IL22" s="476"/>
      <c r="IM22" s="476"/>
      <c r="IN22" s="476"/>
      <c r="IO22" s="476"/>
      <c r="IP22" s="476"/>
      <c r="IQ22" s="476"/>
      <c r="IR22" s="476"/>
      <c r="IS22" s="476"/>
      <c r="IT22" s="476"/>
      <c r="IU22" s="476"/>
      <c r="IV22" s="476"/>
    </row>
    <row r="23" spans="1:256" ht="30" customHeight="1" x14ac:dyDescent="0.15">
      <c r="A23" s="477"/>
      <c r="B23" s="482"/>
      <c r="C23" s="482"/>
      <c r="D23" s="482"/>
      <c r="E23" s="482"/>
      <c r="F23" s="482"/>
      <c r="G23" s="482"/>
      <c r="H23" s="482"/>
      <c r="I23" s="482"/>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6"/>
      <c r="AS23" s="476"/>
      <c r="AT23" s="476"/>
      <c r="AU23" s="476"/>
      <c r="AV23" s="476"/>
      <c r="AW23" s="476"/>
      <c r="AX23" s="476"/>
      <c r="AY23" s="476"/>
      <c r="AZ23" s="476"/>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6"/>
      <c r="BZ23" s="476"/>
      <c r="CA23" s="476"/>
      <c r="CB23" s="476"/>
      <c r="CC23" s="476"/>
      <c r="CD23" s="476"/>
      <c r="CE23" s="476"/>
      <c r="CF23" s="476"/>
      <c r="CG23" s="476"/>
      <c r="CH23" s="476"/>
      <c r="CI23" s="476"/>
      <c r="CJ23" s="476"/>
      <c r="CK23" s="476"/>
      <c r="CL23" s="476"/>
      <c r="CM23" s="476"/>
      <c r="CN23" s="476"/>
      <c r="CO23" s="476"/>
      <c r="CP23" s="476"/>
      <c r="CQ23" s="476"/>
      <c r="CR23" s="476"/>
      <c r="CS23" s="476"/>
      <c r="CT23" s="476"/>
      <c r="CU23" s="476"/>
      <c r="CV23" s="476"/>
      <c r="CW23" s="476"/>
      <c r="CX23" s="476"/>
      <c r="CY23" s="476"/>
      <c r="CZ23" s="476"/>
      <c r="DA23" s="476"/>
      <c r="DB23" s="476"/>
      <c r="DC23" s="476"/>
      <c r="DD23" s="476"/>
      <c r="DE23" s="476"/>
      <c r="DF23" s="476"/>
      <c r="DG23" s="476"/>
      <c r="DH23" s="476"/>
      <c r="DI23" s="476"/>
      <c r="DJ23" s="476"/>
      <c r="DK23" s="476"/>
      <c r="DL23" s="476"/>
      <c r="DM23" s="476"/>
      <c r="DN23" s="476"/>
      <c r="DO23" s="476"/>
      <c r="DP23" s="476"/>
      <c r="DQ23" s="476"/>
      <c r="DR23" s="476"/>
      <c r="DS23" s="476"/>
      <c r="DT23" s="476"/>
      <c r="DU23" s="476"/>
      <c r="DV23" s="476"/>
      <c r="DW23" s="476"/>
      <c r="DX23" s="476"/>
      <c r="DY23" s="476"/>
      <c r="DZ23" s="476"/>
      <c r="EA23" s="476"/>
      <c r="EB23" s="476"/>
      <c r="EC23" s="476"/>
      <c r="ED23" s="476"/>
      <c r="EE23" s="476"/>
      <c r="EF23" s="476"/>
      <c r="EG23" s="476"/>
      <c r="EH23" s="476"/>
      <c r="EI23" s="476"/>
      <c r="EJ23" s="476"/>
      <c r="EK23" s="476"/>
      <c r="EL23" s="476"/>
      <c r="EM23" s="476"/>
      <c r="EN23" s="476"/>
      <c r="EO23" s="476"/>
      <c r="EP23" s="476"/>
      <c r="EQ23" s="476"/>
      <c r="ER23" s="476"/>
      <c r="ES23" s="476"/>
      <c r="ET23" s="476"/>
      <c r="EU23" s="476"/>
      <c r="EV23" s="476"/>
      <c r="EW23" s="476"/>
      <c r="EX23" s="476"/>
      <c r="EY23" s="476"/>
      <c r="EZ23" s="476"/>
      <c r="FA23" s="476"/>
      <c r="FB23" s="476"/>
      <c r="FC23" s="476"/>
      <c r="FD23" s="476"/>
      <c r="FE23" s="476"/>
      <c r="FF23" s="476"/>
      <c r="FG23" s="476"/>
      <c r="FH23" s="476"/>
      <c r="FI23" s="476"/>
      <c r="FJ23" s="476"/>
      <c r="FK23" s="476"/>
      <c r="FL23" s="476"/>
      <c r="FM23" s="476"/>
      <c r="FN23" s="476"/>
      <c r="FO23" s="476"/>
      <c r="FP23" s="476"/>
      <c r="FQ23" s="476"/>
      <c r="FR23" s="476"/>
      <c r="FS23" s="476"/>
      <c r="FT23" s="476"/>
      <c r="FU23" s="476"/>
      <c r="FV23" s="476"/>
      <c r="FW23" s="476"/>
      <c r="FX23" s="476"/>
      <c r="FY23" s="476"/>
      <c r="FZ23" s="476"/>
      <c r="GA23" s="476"/>
      <c r="GB23" s="476"/>
      <c r="GC23" s="476"/>
      <c r="GD23" s="476"/>
      <c r="GE23" s="476"/>
      <c r="GF23" s="476"/>
      <c r="GG23" s="476"/>
      <c r="GH23" s="476"/>
      <c r="GI23" s="476"/>
      <c r="GJ23" s="476"/>
      <c r="GK23" s="476"/>
      <c r="GL23" s="476"/>
      <c r="GM23" s="476"/>
      <c r="GN23" s="476"/>
      <c r="GO23" s="476"/>
      <c r="GP23" s="476"/>
      <c r="GQ23" s="476"/>
      <c r="GR23" s="476"/>
      <c r="GS23" s="476"/>
      <c r="GT23" s="476"/>
      <c r="GU23" s="476"/>
      <c r="GV23" s="476"/>
      <c r="GW23" s="476"/>
      <c r="GX23" s="476"/>
      <c r="GY23" s="476"/>
      <c r="GZ23" s="476"/>
      <c r="HA23" s="476"/>
      <c r="HB23" s="476"/>
      <c r="HC23" s="476"/>
      <c r="HD23" s="476"/>
      <c r="HE23" s="476"/>
      <c r="HF23" s="476"/>
      <c r="HG23" s="476"/>
      <c r="HH23" s="476"/>
      <c r="HI23" s="476"/>
      <c r="HJ23" s="476"/>
      <c r="HK23" s="476"/>
      <c r="HL23" s="476"/>
      <c r="HM23" s="476"/>
      <c r="HN23" s="476"/>
      <c r="HO23" s="476"/>
      <c r="HP23" s="476"/>
      <c r="HQ23" s="476"/>
      <c r="HR23" s="476"/>
      <c r="HS23" s="476"/>
      <c r="HT23" s="476"/>
      <c r="HU23" s="476"/>
      <c r="HV23" s="476"/>
      <c r="HW23" s="476"/>
      <c r="HX23" s="476"/>
      <c r="HY23" s="476"/>
      <c r="HZ23" s="476"/>
      <c r="IA23" s="476"/>
      <c r="IB23" s="476"/>
      <c r="IC23" s="476"/>
      <c r="ID23" s="476"/>
      <c r="IE23" s="476"/>
      <c r="IF23" s="476"/>
      <c r="IG23" s="476"/>
      <c r="IH23" s="476"/>
      <c r="II23" s="476"/>
      <c r="IJ23" s="476"/>
      <c r="IK23" s="476"/>
      <c r="IL23" s="476"/>
      <c r="IM23" s="476"/>
      <c r="IN23" s="476"/>
      <c r="IO23" s="476"/>
      <c r="IP23" s="476"/>
      <c r="IQ23" s="476"/>
      <c r="IR23" s="476"/>
      <c r="IS23" s="476"/>
      <c r="IT23" s="476"/>
      <c r="IU23" s="476"/>
      <c r="IV23" s="476"/>
    </row>
    <row r="24" spans="1:256" ht="14.25" x14ac:dyDescent="0.15">
      <c r="A24" s="487" t="s">
        <v>627</v>
      </c>
      <c r="B24" s="477"/>
      <c r="C24" s="488"/>
      <c r="D24" s="488"/>
      <c r="E24" s="488"/>
      <c r="F24" s="488"/>
      <c r="G24" s="488"/>
      <c r="H24" s="488"/>
      <c r="I24" s="488"/>
      <c r="J24" s="488"/>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c r="ED24" s="342"/>
      <c r="EE24" s="342"/>
      <c r="EF24" s="342"/>
      <c r="EG24" s="342"/>
      <c r="EH24" s="342"/>
      <c r="EI24" s="342"/>
      <c r="EJ24" s="342"/>
      <c r="EK24" s="342"/>
      <c r="EL24" s="342"/>
      <c r="EM24" s="342"/>
      <c r="EN24" s="342"/>
      <c r="EO24" s="342"/>
      <c r="EP24" s="342"/>
      <c r="EQ24" s="342"/>
      <c r="ER24" s="342"/>
      <c r="ES24" s="342"/>
      <c r="ET24" s="342"/>
      <c r="EU24" s="342"/>
      <c r="EV24" s="342"/>
      <c r="EW24" s="342"/>
      <c r="EX24" s="342"/>
      <c r="EY24" s="342"/>
      <c r="EZ24" s="342"/>
      <c r="FA24" s="342"/>
      <c r="FB24" s="342"/>
      <c r="FC24" s="342"/>
      <c r="FD24" s="342"/>
      <c r="FE24" s="342"/>
      <c r="FF24" s="342"/>
      <c r="FG24" s="342"/>
      <c r="FH24" s="342"/>
      <c r="FI24" s="342"/>
      <c r="FJ24" s="342"/>
      <c r="FK24" s="342"/>
      <c r="FL24" s="342"/>
      <c r="FM24" s="342"/>
      <c r="FN24" s="342"/>
      <c r="FO24" s="342"/>
      <c r="FP24" s="342"/>
      <c r="FQ24" s="342"/>
      <c r="FR24" s="342"/>
      <c r="FS24" s="342"/>
      <c r="FT24" s="342"/>
      <c r="FU24" s="342"/>
      <c r="FV24" s="342"/>
      <c r="FW24" s="342"/>
      <c r="FX24" s="342"/>
      <c r="FY24" s="342"/>
      <c r="FZ24" s="342"/>
      <c r="GA24" s="342"/>
      <c r="GB24" s="342"/>
      <c r="GC24" s="342"/>
      <c r="GD24" s="342"/>
      <c r="GE24" s="342"/>
      <c r="GF24" s="342"/>
      <c r="GG24" s="342"/>
      <c r="GH24" s="342"/>
      <c r="GI24" s="342"/>
      <c r="GJ24" s="342"/>
      <c r="GK24" s="342"/>
      <c r="GL24" s="342"/>
      <c r="GM24" s="342"/>
      <c r="GN24" s="342"/>
      <c r="GO24" s="342"/>
      <c r="GP24" s="342"/>
      <c r="GQ24" s="342"/>
      <c r="GR24" s="342"/>
      <c r="GS24" s="342"/>
      <c r="GT24" s="342"/>
      <c r="GU24" s="342"/>
      <c r="GV24" s="342"/>
      <c r="GW24" s="342"/>
      <c r="GX24" s="342"/>
      <c r="GY24" s="342"/>
      <c r="GZ24" s="342"/>
      <c r="HA24" s="342"/>
      <c r="HB24" s="342"/>
      <c r="HC24" s="342"/>
      <c r="HD24" s="342"/>
      <c r="HE24" s="342"/>
      <c r="HF24" s="342"/>
      <c r="HG24" s="342"/>
      <c r="HH24" s="342"/>
      <c r="HI24" s="342"/>
      <c r="HJ24" s="342"/>
      <c r="HK24" s="342"/>
      <c r="HL24" s="342"/>
      <c r="HM24" s="342"/>
      <c r="HN24" s="342"/>
      <c r="HO24" s="342"/>
      <c r="HP24" s="342"/>
      <c r="HQ24" s="342"/>
      <c r="HR24" s="342"/>
      <c r="HS24" s="342"/>
      <c r="HT24" s="342"/>
      <c r="HU24" s="342"/>
      <c r="HV24" s="342"/>
      <c r="HW24" s="342"/>
      <c r="HX24" s="342"/>
      <c r="HY24" s="342"/>
      <c r="HZ24" s="342"/>
      <c r="IA24" s="342"/>
      <c r="IB24" s="342"/>
      <c r="IC24" s="342"/>
      <c r="ID24" s="342"/>
      <c r="IE24" s="342"/>
      <c r="IF24" s="342"/>
      <c r="IG24" s="342"/>
      <c r="IH24" s="342"/>
      <c r="II24" s="342"/>
      <c r="IJ24" s="342"/>
      <c r="IK24" s="342"/>
      <c r="IL24" s="342"/>
      <c r="IM24" s="342"/>
      <c r="IN24" s="342"/>
      <c r="IO24" s="342"/>
      <c r="IP24" s="342"/>
      <c r="IQ24" s="342"/>
      <c r="IR24" s="342"/>
      <c r="IS24" s="342"/>
      <c r="IT24" s="342"/>
      <c r="IU24" s="342"/>
      <c r="IV24" s="342"/>
    </row>
    <row r="25" spans="1:256" ht="13.5" customHeight="1" x14ac:dyDescent="0.15">
      <c r="A25" s="488"/>
      <c r="B25" s="505"/>
      <c r="C25" s="506"/>
      <c r="D25" s="506"/>
      <c r="E25" s="506"/>
      <c r="F25" s="506"/>
      <c r="G25" s="506"/>
      <c r="H25" s="506"/>
      <c r="I25" s="507"/>
      <c r="J25" s="488"/>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2"/>
      <c r="BZ25" s="342"/>
      <c r="CA25" s="342"/>
      <c r="CB25" s="342"/>
      <c r="CC25" s="342"/>
      <c r="CD25" s="342"/>
      <c r="CE25" s="342"/>
      <c r="CF25" s="342"/>
      <c r="CG25" s="342"/>
      <c r="CH25" s="342"/>
      <c r="CI25" s="342"/>
      <c r="CJ25" s="342"/>
      <c r="CK25" s="342"/>
      <c r="CL25" s="342"/>
      <c r="CM25" s="342"/>
      <c r="CN25" s="342"/>
      <c r="CO25" s="342"/>
      <c r="CP25" s="342"/>
      <c r="CQ25" s="342"/>
      <c r="CR25" s="342"/>
      <c r="CS25" s="342"/>
      <c r="CT25" s="342"/>
      <c r="CU25" s="342"/>
      <c r="CV25" s="342"/>
      <c r="CW25" s="342"/>
      <c r="CX25" s="342"/>
      <c r="CY25" s="342"/>
      <c r="CZ25" s="342"/>
      <c r="DA25" s="342"/>
      <c r="DB25" s="342"/>
      <c r="DC25" s="342"/>
      <c r="DD25" s="342"/>
      <c r="DE25" s="342"/>
      <c r="DF25" s="342"/>
      <c r="DG25" s="342"/>
      <c r="DH25" s="342"/>
      <c r="DI25" s="342"/>
      <c r="DJ25" s="342"/>
      <c r="DK25" s="342"/>
      <c r="DL25" s="342"/>
      <c r="DM25" s="342"/>
      <c r="DN25" s="342"/>
      <c r="DO25" s="342"/>
      <c r="DP25" s="342"/>
      <c r="DQ25" s="342"/>
      <c r="DR25" s="342"/>
      <c r="DS25" s="342"/>
      <c r="DT25" s="342"/>
      <c r="DU25" s="342"/>
      <c r="DV25" s="342"/>
      <c r="DW25" s="342"/>
      <c r="DX25" s="342"/>
      <c r="DY25" s="342"/>
      <c r="DZ25" s="342"/>
      <c r="EA25" s="342"/>
      <c r="EB25" s="342"/>
      <c r="EC25" s="342"/>
      <c r="ED25" s="342"/>
      <c r="EE25" s="342"/>
      <c r="EF25" s="342"/>
      <c r="EG25" s="342"/>
      <c r="EH25" s="342"/>
      <c r="EI25" s="342"/>
      <c r="EJ25" s="342"/>
      <c r="EK25" s="342"/>
      <c r="EL25" s="342"/>
      <c r="EM25" s="342"/>
      <c r="EN25" s="342"/>
      <c r="EO25" s="342"/>
      <c r="EP25" s="342"/>
      <c r="EQ25" s="342"/>
      <c r="ER25" s="342"/>
      <c r="ES25" s="342"/>
      <c r="ET25" s="342"/>
      <c r="EU25" s="342"/>
      <c r="EV25" s="342"/>
      <c r="EW25" s="342"/>
      <c r="EX25" s="342"/>
      <c r="EY25" s="342"/>
      <c r="EZ25" s="342"/>
      <c r="FA25" s="342"/>
      <c r="FB25" s="342"/>
      <c r="FC25" s="342"/>
      <c r="FD25" s="342"/>
      <c r="FE25" s="342"/>
      <c r="FF25" s="342"/>
      <c r="FG25" s="342"/>
      <c r="FH25" s="342"/>
      <c r="FI25" s="342"/>
      <c r="FJ25" s="342"/>
      <c r="FK25" s="342"/>
      <c r="FL25" s="342"/>
      <c r="FM25" s="342"/>
      <c r="FN25" s="342"/>
      <c r="FO25" s="342"/>
      <c r="FP25" s="342"/>
      <c r="FQ25" s="342"/>
      <c r="FR25" s="342"/>
      <c r="FS25" s="342"/>
      <c r="FT25" s="342"/>
      <c r="FU25" s="342"/>
      <c r="FV25" s="342"/>
      <c r="FW25" s="342"/>
      <c r="FX25" s="342"/>
      <c r="FY25" s="342"/>
      <c r="FZ25" s="342"/>
      <c r="GA25" s="342"/>
      <c r="GB25" s="342"/>
      <c r="GC25" s="342"/>
      <c r="GD25" s="342"/>
      <c r="GE25" s="342"/>
      <c r="GF25" s="342"/>
      <c r="GG25" s="342"/>
      <c r="GH25" s="342"/>
      <c r="GI25" s="342"/>
      <c r="GJ25" s="342"/>
      <c r="GK25" s="342"/>
      <c r="GL25" s="342"/>
      <c r="GM25" s="342"/>
      <c r="GN25" s="342"/>
      <c r="GO25" s="342"/>
      <c r="GP25" s="342"/>
      <c r="GQ25" s="342"/>
      <c r="GR25" s="342"/>
      <c r="GS25" s="342"/>
      <c r="GT25" s="342"/>
      <c r="GU25" s="342"/>
      <c r="GV25" s="342"/>
      <c r="GW25" s="342"/>
      <c r="GX25" s="342"/>
      <c r="GY25" s="342"/>
      <c r="GZ25" s="342"/>
      <c r="HA25" s="342"/>
      <c r="HB25" s="342"/>
      <c r="HC25" s="342"/>
      <c r="HD25" s="342"/>
      <c r="HE25" s="342"/>
      <c r="HF25" s="342"/>
      <c r="HG25" s="342"/>
      <c r="HH25" s="342"/>
      <c r="HI25" s="342"/>
      <c r="HJ25" s="342"/>
      <c r="HK25" s="342"/>
      <c r="HL25" s="342"/>
      <c r="HM25" s="342"/>
      <c r="HN25" s="342"/>
      <c r="HO25" s="342"/>
      <c r="HP25" s="342"/>
      <c r="HQ25" s="342"/>
      <c r="HR25" s="342"/>
      <c r="HS25" s="342"/>
      <c r="HT25" s="342"/>
      <c r="HU25" s="342"/>
      <c r="HV25" s="342"/>
      <c r="HW25" s="342"/>
      <c r="HX25" s="342"/>
      <c r="HY25" s="342"/>
      <c r="HZ25" s="342"/>
      <c r="IA25" s="342"/>
      <c r="IB25" s="342"/>
      <c r="IC25" s="342"/>
      <c r="ID25" s="342"/>
      <c r="IE25" s="342"/>
      <c r="IF25" s="342"/>
      <c r="IG25" s="342"/>
      <c r="IH25" s="342"/>
      <c r="II25" s="342"/>
      <c r="IJ25" s="342"/>
      <c r="IK25" s="342"/>
      <c r="IL25" s="342"/>
      <c r="IM25" s="342"/>
      <c r="IN25" s="342"/>
      <c r="IO25" s="342"/>
      <c r="IP25" s="342"/>
      <c r="IQ25" s="342"/>
      <c r="IR25" s="342"/>
      <c r="IS25" s="342"/>
      <c r="IT25" s="342"/>
      <c r="IU25" s="342"/>
      <c r="IV25" s="342"/>
    </row>
    <row r="26" spans="1:256" x14ac:dyDescent="0.15">
      <c r="A26" s="488"/>
      <c r="B26" s="512" t="s">
        <v>639</v>
      </c>
      <c r="C26" s="508"/>
      <c r="D26" s="508"/>
      <c r="E26" s="508"/>
      <c r="F26" s="508"/>
      <c r="G26" s="508"/>
      <c r="H26" s="508"/>
      <c r="I26" s="509"/>
      <c r="J26" s="488"/>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2"/>
      <c r="BU26" s="342"/>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2"/>
      <c r="DT26" s="342"/>
      <c r="DU26" s="342"/>
      <c r="DV26" s="342"/>
      <c r="DW26" s="342"/>
      <c r="DX26" s="342"/>
      <c r="DY26" s="342"/>
      <c r="DZ26" s="342"/>
      <c r="EA26" s="342"/>
      <c r="EB26" s="342"/>
      <c r="EC26" s="342"/>
      <c r="ED26" s="342"/>
      <c r="EE26" s="342"/>
      <c r="EF26" s="342"/>
      <c r="EG26" s="342"/>
      <c r="EH26" s="342"/>
      <c r="EI26" s="342"/>
      <c r="EJ26" s="342"/>
      <c r="EK26" s="342"/>
      <c r="EL26" s="342"/>
      <c r="EM26" s="342"/>
      <c r="EN26" s="342"/>
      <c r="EO26" s="342"/>
      <c r="EP26" s="342"/>
      <c r="EQ26" s="342"/>
      <c r="ER26" s="342"/>
      <c r="ES26" s="342"/>
      <c r="ET26" s="342"/>
      <c r="EU26" s="342"/>
      <c r="EV26" s="342"/>
      <c r="EW26" s="342"/>
      <c r="EX26" s="342"/>
      <c r="EY26" s="342"/>
      <c r="EZ26" s="342"/>
      <c r="FA26" s="342"/>
      <c r="FB26" s="342"/>
      <c r="FC26" s="342"/>
      <c r="FD26" s="342"/>
      <c r="FE26" s="342"/>
      <c r="FF26" s="342"/>
      <c r="FG26" s="342"/>
      <c r="FH26" s="342"/>
      <c r="FI26" s="342"/>
      <c r="FJ26" s="342"/>
      <c r="FK26" s="342"/>
      <c r="FL26" s="342"/>
      <c r="FM26" s="342"/>
      <c r="FN26" s="342"/>
      <c r="FO26" s="342"/>
      <c r="FP26" s="342"/>
      <c r="FQ26" s="342"/>
      <c r="FR26" s="342"/>
      <c r="FS26" s="342"/>
      <c r="FT26" s="342"/>
      <c r="FU26" s="342"/>
      <c r="FV26" s="342"/>
      <c r="FW26" s="342"/>
      <c r="FX26" s="342"/>
      <c r="FY26" s="342"/>
      <c r="FZ26" s="342"/>
      <c r="GA26" s="342"/>
      <c r="GB26" s="342"/>
      <c r="GC26" s="342"/>
      <c r="GD26" s="342"/>
      <c r="GE26" s="342"/>
      <c r="GF26" s="342"/>
      <c r="GG26" s="342"/>
      <c r="GH26" s="342"/>
      <c r="GI26" s="342"/>
      <c r="GJ26" s="342"/>
      <c r="GK26" s="342"/>
      <c r="GL26" s="342"/>
      <c r="GM26" s="342"/>
      <c r="GN26" s="342"/>
      <c r="GO26" s="342"/>
      <c r="GP26" s="342"/>
      <c r="GQ26" s="342"/>
      <c r="GR26" s="342"/>
      <c r="GS26" s="342"/>
      <c r="GT26" s="342"/>
      <c r="GU26" s="342"/>
      <c r="GV26" s="342"/>
      <c r="GW26" s="342"/>
      <c r="GX26" s="342"/>
      <c r="GY26" s="342"/>
      <c r="GZ26" s="342"/>
      <c r="HA26" s="342"/>
      <c r="HB26" s="342"/>
      <c r="HC26" s="342"/>
      <c r="HD26" s="342"/>
      <c r="HE26" s="342"/>
      <c r="HF26" s="342"/>
      <c r="HG26" s="342"/>
      <c r="HH26" s="342"/>
      <c r="HI26" s="342"/>
      <c r="HJ26" s="342"/>
      <c r="HK26" s="342"/>
      <c r="HL26" s="342"/>
      <c r="HM26" s="342"/>
      <c r="HN26" s="342"/>
      <c r="HO26" s="342"/>
      <c r="HP26" s="342"/>
      <c r="HQ26" s="342"/>
      <c r="HR26" s="342"/>
      <c r="HS26" s="342"/>
      <c r="HT26" s="342"/>
      <c r="HU26" s="342"/>
      <c r="HV26" s="342"/>
      <c r="HW26" s="342"/>
      <c r="HX26" s="342"/>
      <c r="HY26" s="342"/>
      <c r="HZ26" s="342"/>
      <c r="IA26" s="342"/>
      <c r="IB26" s="342"/>
      <c r="IC26" s="342"/>
      <c r="ID26" s="342"/>
      <c r="IE26" s="342"/>
      <c r="IF26" s="342"/>
      <c r="IG26" s="342"/>
      <c r="IH26" s="342"/>
      <c r="II26" s="342"/>
      <c r="IJ26" s="342"/>
      <c r="IK26" s="342"/>
      <c r="IL26" s="342"/>
      <c r="IM26" s="342"/>
      <c r="IN26" s="342"/>
      <c r="IO26" s="342"/>
      <c r="IP26" s="342"/>
      <c r="IQ26" s="342"/>
      <c r="IR26" s="342"/>
      <c r="IS26" s="342"/>
      <c r="IT26" s="342"/>
      <c r="IU26" s="342"/>
      <c r="IV26" s="342"/>
    </row>
    <row r="27" spans="1:256" x14ac:dyDescent="0.15">
      <c r="A27" s="488"/>
      <c r="B27" s="512"/>
      <c r="C27" s="508"/>
      <c r="D27" s="508"/>
      <c r="E27" s="508"/>
      <c r="F27" s="508"/>
      <c r="G27" s="508"/>
      <c r="H27" s="508"/>
      <c r="I27" s="509"/>
      <c r="J27" s="488"/>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2"/>
      <c r="BN27" s="342"/>
      <c r="BO27" s="342"/>
      <c r="BP27" s="342"/>
      <c r="BQ27" s="342"/>
      <c r="BR27" s="342"/>
      <c r="BS27" s="342"/>
      <c r="BT27" s="342"/>
      <c r="BU27" s="342"/>
      <c r="BV27" s="342"/>
      <c r="BW27" s="342"/>
      <c r="BX27" s="342"/>
      <c r="BY27" s="342"/>
      <c r="BZ27" s="342"/>
      <c r="CA27" s="342"/>
      <c r="CB27" s="342"/>
      <c r="CC27" s="342"/>
      <c r="CD27" s="342"/>
      <c r="CE27" s="342"/>
      <c r="CF27" s="342"/>
      <c r="CG27" s="342"/>
      <c r="CH27" s="342"/>
      <c r="CI27" s="342"/>
      <c r="CJ27" s="342"/>
      <c r="CK27" s="342"/>
      <c r="CL27" s="342"/>
      <c r="CM27" s="342"/>
      <c r="CN27" s="342"/>
      <c r="CO27" s="342"/>
      <c r="CP27" s="342"/>
      <c r="CQ27" s="342"/>
      <c r="CR27" s="342"/>
      <c r="CS27" s="342"/>
      <c r="CT27" s="342"/>
      <c r="CU27" s="342"/>
      <c r="CV27" s="342"/>
      <c r="CW27" s="342"/>
      <c r="CX27" s="342"/>
      <c r="CY27" s="342"/>
      <c r="CZ27" s="342"/>
      <c r="DA27" s="342"/>
      <c r="DB27" s="342"/>
      <c r="DC27" s="342"/>
      <c r="DD27" s="342"/>
      <c r="DE27" s="342"/>
      <c r="DF27" s="342"/>
      <c r="DG27" s="342"/>
      <c r="DH27" s="342"/>
      <c r="DI27" s="342"/>
      <c r="DJ27" s="342"/>
      <c r="DK27" s="342"/>
      <c r="DL27" s="342"/>
      <c r="DM27" s="342"/>
      <c r="DN27" s="342"/>
      <c r="DO27" s="342"/>
      <c r="DP27" s="342"/>
      <c r="DQ27" s="342"/>
      <c r="DR27" s="342"/>
      <c r="DS27" s="342"/>
      <c r="DT27" s="342"/>
      <c r="DU27" s="342"/>
      <c r="DV27" s="342"/>
      <c r="DW27" s="342"/>
      <c r="DX27" s="342"/>
      <c r="DY27" s="342"/>
      <c r="DZ27" s="342"/>
      <c r="EA27" s="342"/>
      <c r="EB27" s="342"/>
      <c r="EC27" s="342"/>
      <c r="ED27" s="342"/>
      <c r="EE27" s="342"/>
      <c r="EF27" s="342"/>
      <c r="EG27" s="342"/>
      <c r="EH27" s="342"/>
      <c r="EI27" s="342"/>
      <c r="EJ27" s="342"/>
      <c r="EK27" s="342"/>
      <c r="EL27" s="342"/>
      <c r="EM27" s="342"/>
      <c r="EN27" s="342"/>
      <c r="EO27" s="342"/>
      <c r="EP27" s="342"/>
      <c r="EQ27" s="342"/>
      <c r="ER27" s="342"/>
      <c r="ES27" s="342"/>
      <c r="ET27" s="342"/>
      <c r="EU27" s="342"/>
      <c r="EV27" s="342"/>
      <c r="EW27" s="342"/>
      <c r="EX27" s="342"/>
      <c r="EY27" s="342"/>
      <c r="EZ27" s="342"/>
      <c r="FA27" s="342"/>
      <c r="FB27" s="342"/>
      <c r="FC27" s="342"/>
      <c r="FD27" s="342"/>
      <c r="FE27" s="342"/>
      <c r="FF27" s="342"/>
      <c r="FG27" s="342"/>
      <c r="FH27" s="342"/>
      <c r="FI27" s="342"/>
      <c r="FJ27" s="342"/>
      <c r="FK27" s="342"/>
      <c r="FL27" s="342"/>
      <c r="FM27" s="342"/>
      <c r="FN27" s="342"/>
      <c r="FO27" s="342"/>
      <c r="FP27" s="342"/>
      <c r="FQ27" s="342"/>
      <c r="FR27" s="342"/>
      <c r="FS27" s="342"/>
      <c r="FT27" s="342"/>
      <c r="FU27" s="342"/>
      <c r="FV27" s="342"/>
      <c r="FW27" s="342"/>
      <c r="FX27" s="342"/>
      <c r="FY27" s="342"/>
      <c r="FZ27" s="342"/>
      <c r="GA27" s="342"/>
      <c r="GB27" s="342"/>
      <c r="GC27" s="342"/>
      <c r="GD27" s="342"/>
      <c r="GE27" s="342"/>
      <c r="GF27" s="342"/>
      <c r="GG27" s="342"/>
      <c r="GH27" s="342"/>
      <c r="GI27" s="342"/>
      <c r="GJ27" s="342"/>
      <c r="GK27" s="342"/>
      <c r="GL27" s="342"/>
      <c r="GM27" s="342"/>
      <c r="GN27" s="342"/>
      <c r="GO27" s="342"/>
      <c r="GP27" s="342"/>
      <c r="GQ27" s="342"/>
      <c r="GR27" s="342"/>
      <c r="GS27" s="342"/>
      <c r="GT27" s="342"/>
      <c r="GU27" s="342"/>
      <c r="GV27" s="342"/>
      <c r="GW27" s="342"/>
      <c r="GX27" s="342"/>
      <c r="GY27" s="342"/>
      <c r="GZ27" s="342"/>
      <c r="HA27" s="342"/>
      <c r="HB27" s="342"/>
      <c r="HC27" s="342"/>
      <c r="HD27" s="342"/>
      <c r="HE27" s="342"/>
      <c r="HF27" s="342"/>
      <c r="HG27" s="342"/>
      <c r="HH27" s="342"/>
      <c r="HI27" s="342"/>
      <c r="HJ27" s="342"/>
      <c r="HK27" s="342"/>
      <c r="HL27" s="342"/>
      <c r="HM27" s="342"/>
      <c r="HN27" s="342"/>
      <c r="HO27" s="342"/>
      <c r="HP27" s="342"/>
      <c r="HQ27" s="342"/>
      <c r="HR27" s="342"/>
      <c r="HS27" s="342"/>
      <c r="HT27" s="342"/>
      <c r="HU27" s="342"/>
      <c r="HV27" s="342"/>
      <c r="HW27" s="342"/>
      <c r="HX27" s="342"/>
      <c r="HY27" s="342"/>
      <c r="HZ27" s="342"/>
      <c r="IA27" s="342"/>
      <c r="IB27" s="342"/>
      <c r="IC27" s="342"/>
      <c r="ID27" s="342"/>
      <c r="IE27" s="342"/>
      <c r="IF27" s="342"/>
      <c r="IG27" s="342"/>
      <c r="IH27" s="342"/>
      <c r="II27" s="342"/>
      <c r="IJ27" s="342"/>
      <c r="IK27" s="342"/>
      <c r="IL27" s="342"/>
      <c r="IM27" s="342"/>
      <c r="IN27" s="342"/>
      <c r="IO27" s="342"/>
      <c r="IP27" s="342"/>
      <c r="IQ27" s="342"/>
      <c r="IR27" s="342"/>
      <c r="IS27" s="342"/>
      <c r="IT27" s="342"/>
      <c r="IU27" s="342"/>
      <c r="IV27" s="342"/>
    </row>
    <row r="28" spans="1:256" x14ac:dyDescent="0.15">
      <c r="A28" s="488"/>
      <c r="B28" s="512" t="s">
        <v>640</v>
      </c>
      <c r="C28" s="508"/>
      <c r="D28" s="508"/>
      <c r="E28" s="508"/>
      <c r="F28" s="508"/>
      <c r="G28" s="508"/>
      <c r="H28" s="508"/>
      <c r="I28" s="509"/>
      <c r="J28" s="488"/>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2"/>
      <c r="BN28" s="342"/>
      <c r="BO28" s="342"/>
      <c r="BP28" s="342"/>
      <c r="BQ28" s="342"/>
      <c r="BR28" s="342"/>
      <c r="BS28" s="342"/>
      <c r="BT28" s="342"/>
      <c r="BU28" s="342"/>
      <c r="BV28" s="342"/>
      <c r="BW28" s="342"/>
      <c r="BX28" s="342"/>
      <c r="BY28" s="342"/>
      <c r="BZ28" s="342"/>
      <c r="CA28" s="342"/>
      <c r="CB28" s="342"/>
      <c r="CC28" s="342"/>
      <c r="CD28" s="342"/>
      <c r="CE28" s="342"/>
      <c r="CF28" s="342"/>
      <c r="CG28" s="342"/>
      <c r="CH28" s="342"/>
      <c r="CI28" s="342"/>
      <c r="CJ28" s="342"/>
      <c r="CK28" s="342"/>
      <c r="CL28" s="342"/>
      <c r="CM28" s="342"/>
      <c r="CN28" s="342"/>
      <c r="CO28" s="342"/>
      <c r="CP28" s="342"/>
      <c r="CQ28" s="342"/>
      <c r="CR28" s="342"/>
      <c r="CS28" s="342"/>
      <c r="CT28" s="342"/>
      <c r="CU28" s="342"/>
      <c r="CV28" s="342"/>
      <c r="CW28" s="342"/>
      <c r="CX28" s="342"/>
      <c r="CY28" s="342"/>
      <c r="CZ28" s="342"/>
      <c r="DA28" s="342"/>
      <c r="DB28" s="342"/>
      <c r="DC28" s="342"/>
      <c r="DD28" s="342"/>
      <c r="DE28" s="342"/>
      <c r="DF28" s="342"/>
      <c r="DG28" s="342"/>
      <c r="DH28" s="342"/>
      <c r="DI28" s="342"/>
      <c r="DJ28" s="342"/>
      <c r="DK28" s="342"/>
      <c r="DL28" s="342"/>
      <c r="DM28" s="342"/>
      <c r="DN28" s="342"/>
      <c r="DO28" s="342"/>
      <c r="DP28" s="342"/>
      <c r="DQ28" s="342"/>
      <c r="DR28" s="342"/>
      <c r="DS28" s="342"/>
      <c r="DT28" s="342"/>
      <c r="DU28" s="342"/>
      <c r="DV28" s="342"/>
      <c r="DW28" s="342"/>
      <c r="DX28" s="342"/>
      <c r="DY28" s="342"/>
      <c r="DZ28" s="342"/>
      <c r="EA28" s="342"/>
      <c r="EB28" s="342"/>
      <c r="EC28" s="342"/>
      <c r="ED28" s="342"/>
      <c r="EE28" s="342"/>
      <c r="EF28" s="342"/>
      <c r="EG28" s="342"/>
      <c r="EH28" s="342"/>
      <c r="EI28" s="342"/>
      <c r="EJ28" s="342"/>
      <c r="EK28" s="342"/>
      <c r="EL28" s="342"/>
      <c r="EM28" s="342"/>
      <c r="EN28" s="342"/>
      <c r="EO28" s="342"/>
      <c r="EP28" s="342"/>
      <c r="EQ28" s="342"/>
      <c r="ER28" s="342"/>
      <c r="ES28" s="342"/>
      <c r="ET28" s="342"/>
      <c r="EU28" s="342"/>
      <c r="EV28" s="342"/>
      <c r="EW28" s="342"/>
      <c r="EX28" s="342"/>
      <c r="EY28" s="342"/>
      <c r="EZ28" s="342"/>
      <c r="FA28" s="342"/>
      <c r="FB28" s="342"/>
      <c r="FC28" s="342"/>
      <c r="FD28" s="342"/>
      <c r="FE28" s="342"/>
      <c r="FF28" s="342"/>
      <c r="FG28" s="342"/>
      <c r="FH28" s="342"/>
      <c r="FI28" s="342"/>
      <c r="FJ28" s="342"/>
      <c r="FK28" s="342"/>
      <c r="FL28" s="342"/>
      <c r="FM28" s="342"/>
      <c r="FN28" s="342"/>
      <c r="FO28" s="342"/>
      <c r="FP28" s="342"/>
      <c r="FQ28" s="342"/>
      <c r="FR28" s="342"/>
      <c r="FS28" s="342"/>
      <c r="FT28" s="342"/>
      <c r="FU28" s="342"/>
      <c r="FV28" s="342"/>
      <c r="FW28" s="342"/>
      <c r="FX28" s="342"/>
      <c r="FY28" s="342"/>
      <c r="FZ28" s="342"/>
      <c r="GA28" s="342"/>
      <c r="GB28" s="342"/>
      <c r="GC28" s="342"/>
      <c r="GD28" s="342"/>
      <c r="GE28" s="342"/>
      <c r="GF28" s="342"/>
      <c r="GG28" s="342"/>
      <c r="GH28" s="342"/>
      <c r="GI28" s="342"/>
      <c r="GJ28" s="342"/>
      <c r="GK28" s="342"/>
      <c r="GL28" s="342"/>
      <c r="GM28" s="342"/>
      <c r="GN28" s="342"/>
      <c r="GO28" s="342"/>
      <c r="GP28" s="342"/>
      <c r="GQ28" s="342"/>
      <c r="GR28" s="342"/>
      <c r="GS28" s="342"/>
      <c r="GT28" s="342"/>
      <c r="GU28" s="342"/>
      <c r="GV28" s="342"/>
      <c r="GW28" s="342"/>
      <c r="GX28" s="342"/>
      <c r="GY28" s="342"/>
      <c r="GZ28" s="342"/>
      <c r="HA28" s="342"/>
      <c r="HB28" s="342"/>
      <c r="HC28" s="342"/>
      <c r="HD28" s="342"/>
      <c r="HE28" s="342"/>
      <c r="HF28" s="342"/>
      <c r="HG28" s="342"/>
      <c r="HH28" s="342"/>
      <c r="HI28" s="342"/>
      <c r="HJ28" s="342"/>
      <c r="HK28" s="342"/>
      <c r="HL28" s="342"/>
      <c r="HM28" s="342"/>
      <c r="HN28" s="342"/>
      <c r="HO28" s="342"/>
      <c r="HP28" s="342"/>
      <c r="HQ28" s="342"/>
      <c r="HR28" s="342"/>
      <c r="HS28" s="342"/>
      <c r="HT28" s="342"/>
      <c r="HU28" s="342"/>
      <c r="HV28" s="342"/>
      <c r="HW28" s="342"/>
      <c r="HX28" s="342"/>
      <c r="HY28" s="342"/>
      <c r="HZ28" s="342"/>
      <c r="IA28" s="342"/>
      <c r="IB28" s="342"/>
      <c r="IC28" s="342"/>
      <c r="ID28" s="342"/>
      <c r="IE28" s="342"/>
      <c r="IF28" s="342"/>
      <c r="IG28" s="342"/>
      <c r="IH28" s="342"/>
      <c r="II28" s="342"/>
      <c r="IJ28" s="342"/>
      <c r="IK28" s="342"/>
      <c r="IL28" s="342"/>
      <c r="IM28" s="342"/>
      <c r="IN28" s="342"/>
      <c r="IO28" s="342"/>
      <c r="IP28" s="342"/>
      <c r="IQ28" s="342"/>
      <c r="IR28" s="342"/>
      <c r="IS28" s="342"/>
      <c r="IT28" s="342"/>
      <c r="IU28" s="342"/>
      <c r="IV28" s="342"/>
    </row>
    <row r="29" spans="1:256" x14ac:dyDescent="0.15">
      <c r="A29" s="488"/>
      <c r="B29" s="566" t="s">
        <v>693</v>
      </c>
      <c r="C29" s="508"/>
      <c r="D29" s="508"/>
      <c r="E29" s="508"/>
      <c r="F29" s="508"/>
      <c r="G29" s="508"/>
      <c r="H29" s="508"/>
      <c r="I29" s="509"/>
      <c r="J29" s="488"/>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2"/>
      <c r="CM29" s="342"/>
      <c r="CN29" s="342"/>
      <c r="CO29" s="342"/>
      <c r="CP29" s="342"/>
      <c r="CQ29" s="342"/>
      <c r="CR29" s="342"/>
      <c r="CS29" s="342"/>
      <c r="CT29" s="342"/>
      <c r="CU29" s="342"/>
      <c r="CV29" s="342"/>
      <c r="CW29" s="342"/>
      <c r="CX29" s="342"/>
      <c r="CY29" s="342"/>
      <c r="CZ29" s="342"/>
      <c r="DA29" s="342"/>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c r="EA29" s="342"/>
      <c r="EB29" s="342"/>
      <c r="EC29" s="342"/>
      <c r="ED29" s="342"/>
      <c r="EE29" s="342"/>
      <c r="EF29" s="342"/>
      <c r="EG29" s="342"/>
      <c r="EH29" s="342"/>
      <c r="EI29" s="342"/>
      <c r="EJ29" s="342"/>
      <c r="EK29" s="342"/>
      <c r="EL29" s="342"/>
      <c r="EM29" s="342"/>
      <c r="EN29" s="342"/>
      <c r="EO29" s="342"/>
      <c r="EP29" s="342"/>
      <c r="EQ29" s="342"/>
      <c r="ER29" s="342"/>
      <c r="ES29" s="342"/>
      <c r="ET29" s="342"/>
      <c r="EU29" s="342"/>
      <c r="EV29" s="342"/>
      <c r="EW29" s="342"/>
      <c r="EX29" s="342"/>
      <c r="EY29" s="342"/>
      <c r="EZ29" s="342"/>
      <c r="FA29" s="342"/>
      <c r="FB29" s="342"/>
      <c r="FC29" s="342"/>
      <c r="FD29" s="342"/>
      <c r="FE29" s="342"/>
      <c r="FF29" s="342"/>
      <c r="FG29" s="342"/>
      <c r="FH29" s="342"/>
      <c r="FI29" s="342"/>
      <c r="FJ29" s="342"/>
      <c r="FK29" s="342"/>
      <c r="FL29" s="342"/>
      <c r="FM29" s="342"/>
      <c r="FN29" s="342"/>
      <c r="FO29" s="342"/>
      <c r="FP29" s="342"/>
      <c r="FQ29" s="342"/>
      <c r="FR29" s="342"/>
      <c r="FS29" s="342"/>
      <c r="FT29" s="342"/>
      <c r="FU29" s="342"/>
      <c r="FV29" s="342"/>
      <c r="FW29" s="342"/>
      <c r="FX29" s="342"/>
      <c r="FY29" s="342"/>
      <c r="FZ29" s="342"/>
      <c r="GA29" s="342"/>
      <c r="GB29" s="342"/>
      <c r="GC29" s="342"/>
      <c r="GD29" s="342"/>
      <c r="GE29" s="342"/>
      <c r="GF29" s="342"/>
      <c r="GG29" s="342"/>
      <c r="GH29" s="342"/>
      <c r="GI29" s="342"/>
      <c r="GJ29" s="342"/>
      <c r="GK29" s="342"/>
      <c r="GL29" s="342"/>
      <c r="GM29" s="342"/>
      <c r="GN29" s="342"/>
      <c r="GO29" s="342"/>
      <c r="GP29" s="342"/>
      <c r="GQ29" s="342"/>
      <c r="GR29" s="342"/>
      <c r="GS29" s="342"/>
      <c r="GT29" s="342"/>
      <c r="GU29" s="342"/>
      <c r="GV29" s="342"/>
      <c r="GW29" s="342"/>
      <c r="GX29" s="342"/>
      <c r="GY29" s="342"/>
      <c r="GZ29" s="342"/>
      <c r="HA29" s="342"/>
      <c r="HB29" s="342"/>
      <c r="HC29" s="342"/>
      <c r="HD29" s="342"/>
      <c r="HE29" s="342"/>
      <c r="HF29" s="342"/>
      <c r="HG29" s="342"/>
      <c r="HH29" s="342"/>
      <c r="HI29" s="342"/>
      <c r="HJ29" s="342"/>
      <c r="HK29" s="342"/>
      <c r="HL29" s="342"/>
      <c r="HM29" s="342"/>
      <c r="HN29" s="342"/>
      <c r="HO29" s="342"/>
      <c r="HP29" s="342"/>
      <c r="HQ29" s="342"/>
      <c r="HR29" s="342"/>
      <c r="HS29" s="342"/>
      <c r="HT29" s="342"/>
      <c r="HU29" s="342"/>
      <c r="HV29" s="342"/>
      <c r="HW29" s="342"/>
      <c r="HX29" s="342"/>
      <c r="HY29" s="342"/>
      <c r="HZ29" s="342"/>
      <c r="IA29" s="342"/>
      <c r="IB29" s="342"/>
      <c r="IC29" s="342"/>
      <c r="ID29" s="342"/>
      <c r="IE29" s="342"/>
      <c r="IF29" s="342"/>
      <c r="IG29" s="342"/>
      <c r="IH29" s="342"/>
      <c r="II29" s="342"/>
      <c r="IJ29" s="342"/>
      <c r="IK29" s="342"/>
      <c r="IL29" s="342"/>
      <c r="IM29" s="342"/>
      <c r="IN29" s="342"/>
      <c r="IO29" s="342"/>
      <c r="IP29" s="342"/>
      <c r="IQ29" s="342"/>
      <c r="IR29" s="342"/>
      <c r="IS29" s="342"/>
      <c r="IT29" s="342"/>
      <c r="IU29" s="342"/>
      <c r="IV29" s="342"/>
    </row>
    <row r="30" spans="1:256" x14ac:dyDescent="0.15">
      <c r="A30" s="488"/>
      <c r="B30" s="566" t="s">
        <v>694</v>
      </c>
      <c r="C30" s="508"/>
      <c r="D30" s="508"/>
      <c r="E30" s="508"/>
      <c r="F30" s="508"/>
      <c r="G30" s="508"/>
      <c r="H30" s="508"/>
      <c r="I30" s="509"/>
      <c r="J30" s="488"/>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c r="BW30" s="342"/>
      <c r="BX30" s="342"/>
      <c r="BY30" s="342"/>
      <c r="BZ30" s="342"/>
      <c r="CA30" s="342"/>
      <c r="CB30" s="342"/>
      <c r="CC30" s="342"/>
      <c r="CD30" s="342"/>
      <c r="CE30" s="342"/>
      <c r="CF30" s="342"/>
      <c r="CG30" s="342"/>
      <c r="CH30" s="342"/>
      <c r="CI30" s="342"/>
      <c r="CJ30" s="342"/>
      <c r="CK30" s="342"/>
      <c r="CL30" s="342"/>
      <c r="CM30" s="342"/>
      <c r="CN30" s="342"/>
      <c r="CO30" s="342"/>
      <c r="CP30" s="342"/>
      <c r="CQ30" s="342"/>
      <c r="CR30" s="342"/>
      <c r="CS30" s="342"/>
      <c r="CT30" s="342"/>
      <c r="CU30" s="342"/>
      <c r="CV30" s="342"/>
      <c r="CW30" s="342"/>
      <c r="CX30" s="342"/>
      <c r="CY30" s="342"/>
      <c r="CZ30" s="342"/>
      <c r="DA30" s="342"/>
      <c r="DB30" s="342"/>
      <c r="DC30" s="342"/>
      <c r="DD30" s="342"/>
      <c r="DE30" s="342"/>
      <c r="DF30" s="342"/>
      <c r="DG30" s="342"/>
      <c r="DH30" s="342"/>
      <c r="DI30" s="342"/>
      <c r="DJ30" s="342"/>
      <c r="DK30" s="342"/>
      <c r="DL30" s="342"/>
      <c r="DM30" s="342"/>
      <c r="DN30" s="342"/>
      <c r="DO30" s="342"/>
      <c r="DP30" s="342"/>
      <c r="DQ30" s="342"/>
      <c r="DR30" s="342"/>
      <c r="DS30" s="342"/>
      <c r="DT30" s="342"/>
      <c r="DU30" s="342"/>
      <c r="DV30" s="342"/>
      <c r="DW30" s="342"/>
      <c r="DX30" s="342"/>
      <c r="DY30" s="342"/>
      <c r="DZ30" s="342"/>
      <c r="EA30" s="342"/>
      <c r="EB30" s="342"/>
      <c r="EC30" s="342"/>
      <c r="ED30" s="342"/>
      <c r="EE30" s="342"/>
      <c r="EF30" s="342"/>
      <c r="EG30" s="342"/>
      <c r="EH30" s="342"/>
      <c r="EI30" s="342"/>
      <c r="EJ30" s="342"/>
      <c r="EK30" s="342"/>
      <c r="EL30" s="342"/>
      <c r="EM30" s="342"/>
      <c r="EN30" s="342"/>
      <c r="EO30" s="342"/>
      <c r="EP30" s="342"/>
      <c r="EQ30" s="342"/>
      <c r="ER30" s="342"/>
      <c r="ES30" s="342"/>
      <c r="ET30" s="342"/>
      <c r="EU30" s="342"/>
      <c r="EV30" s="342"/>
      <c r="EW30" s="342"/>
      <c r="EX30" s="342"/>
      <c r="EY30" s="342"/>
      <c r="EZ30" s="342"/>
      <c r="FA30" s="342"/>
      <c r="FB30" s="342"/>
      <c r="FC30" s="342"/>
      <c r="FD30" s="342"/>
      <c r="FE30" s="342"/>
      <c r="FF30" s="342"/>
      <c r="FG30" s="342"/>
      <c r="FH30" s="342"/>
      <c r="FI30" s="342"/>
      <c r="FJ30" s="342"/>
      <c r="FK30" s="342"/>
      <c r="FL30" s="342"/>
      <c r="FM30" s="342"/>
      <c r="FN30" s="342"/>
      <c r="FO30" s="342"/>
      <c r="FP30" s="342"/>
      <c r="FQ30" s="342"/>
      <c r="FR30" s="342"/>
      <c r="FS30" s="342"/>
      <c r="FT30" s="342"/>
      <c r="FU30" s="342"/>
      <c r="FV30" s="342"/>
      <c r="FW30" s="342"/>
      <c r="FX30" s="342"/>
      <c r="FY30" s="342"/>
      <c r="FZ30" s="342"/>
      <c r="GA30" s="342"/>
      <c r="GB30" s="342"/>
      <c r="GC30" s="342"/>
      <c r="GD30" s="342"/>
      <c r="GE30" s="342"/>
      <c r="GF30" s="342"/>
      <c r="GG30" s="342"/>
      <c r="GH30" s="342"/>
      <c r="GI30" s="342"/>
      <c r="GJ30" s="342"/>
      <c r="GK30" s="342"/>
      <c r="GL30" s="342"/>
      <c r="GM30" s="342"/>
      <c r="GN30" s="342"/>
      <c r="GO30" s="342"/>
      <c r="GP30" s="342"/>
      <c r="GQ30" s="342"/>
      <c r="GR30" s="342"/>
      <c r="GS30" s="342"/>
      <c r="GT30" s="342"/>
      <c r="GU30" s="342"/>
      <c r="GV30" s="342"/>
      <c r="GW30" s="342"/>
      <c r="GX30" s="342"/>
      <c r="GY30" s="342"/>
      <c r="GZ30" s="342"/>
      <c r="HA30" s="342"/>
      <c r="HB30" s="342"/>
      <c r="HC30" s="342"/>
      <c r="HD30" s="342"/>
      <c r="HE30" s="342"/>
      <c r="HF30" s="342"/>
      <c r="HG30" s="342"/>
      <c r="HH30" s="342"/>
      <c r="HI30" s="342"/>
      <c r="HJ30" s="342"/>
      <c r="HK30" s="342"/>
      <c r="HL30" s="342"/>
      <c r="HM30" s="342"/>
      <c r="HN30" s="342"/>
      <c r="HO30" s="342"/>
      <c r="HP30" s="342"/>
      <c r="HQ30" s="342"/>
      <c r="HR30" s="342"/>
      <c r="HS30" s="342"/>
      <c r="HT30" s="342"/>
      <c r="HU30" s="342"/>
      <c r="HV30" s="342"/>
      <c r="HW30" s="342"/>
      <c r="HX30" s="342"/>
      <c r="HY30" s="342"/>
      <c r="HZ30" s="342"/>
      <c r="IA30" s="342"/>
      <c r="IB30" s="342"/>
      <c r="IC30" s="342"/>
      <c r="ID30" s="342"/>
      <c r="IE30" s="342"/>
      <c r="IF30" s="342"/>
      <c r="IG30" s="342"/>
      <c r="IH30" s="342"/>
      <c r="II30" s="342"/>
      <c r="IJ30" s="342"/>
      <c r="IK30" s="342"/>
      <c r="IL30" s="342"/>
      <c r="IM30" s="342"/>
      <c r="IN30" s="342"/>
      <c r="IO30" s="342"/>
      <c r="IP30" s="342"/>
      <c r="IQ30" s="342"/>
      <c r="IR30" s="342"/>
      <c r="IS30" s="342"/>
      <c r="IT30" s="342"/>
      <c r="IU30" s="342"/>
      <c r="IV30" s="342"/>
    </row>
    <row r="31" spans="1:256" x14ac:dyDescent="0.15">
      <c r="A31" s="488"/>
      <c r="B31" s="512"/>
      <c r="C31" s="508"/>
      <c r="D31" s="508"/>
      <c r="E31" s="508"/>
      <c r="F31" s="508"/>
      <c r="G31" s="508"/>
      <c r="H31" s="508"/>
      <c r="I31" s="509"/>
      <c r="J31" s="488"/>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c r="IR31" s="342"/>
      <c r="IS31" s="342"/>
      <c r="IT31" s="342"/>
      <c r="IU31" s="342"/>
      <c r="IV31" s="342"/>
    </row>
    <row r="32" spans="1:256" x14ac:dyDescent="0.15">
      <c r="A32" s="488"/>
      <c r="B32" s="512" t="s">
        <v>641</v>
      </c>
      <c r="C32" s="508"/>
      <c r="D32" s="508"/>
      <c r="E32" s="508"/>
      <c r="F32" s="508"/>
      <c r="G32" s="508"/>
      <c r="H32" s="508"/>
      <c r="I32" s="509"/>
      <c r="J32" s="488"/>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c r="IR32" s="342"/>
      <c r="IS32" s="342"/>
      <c r="IT32" s="342"/>
      <c r="IU32" s="342"/>
      <c r="IV32" s="342"/>
    </row>
    <row r="33" spans="1:256" x14ac:dyDescent="0.15">
      <c r="A33" s="488"/>
      <c r="B33" s="566" t="s">
        <v>695</v>
      </c>
      <c r="C33" s="508"/>
      <c r="D33" s="508"/>
      <c r="E33" s="508"/>
      <c r="F33" s="508"/>
      <c r="G33" s="508"/>
      <c r="H33" s="508"/>
      <c r="I33" s="509"/>
      <c r="J33" s="488"/>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c r="IR33" s="342"/>
      <c r="IS33" s="342"/>
      <c r="IT33" s="342"/>
      <c r="IU33" s="342"/>
      <c r="IV33" s="342"/>
    </row>
    <row r="34" spans="1:256" x14ac:dyDescent="0.15">
      <c r="A34" s="488"/>
      <c r="B34" s="566" t="s">
        <v>696</v>
      </c>
      <c r="C34" s="508"/>
      <c r="D34" s="508"/>
      <c r="E34" s="508"/>
      <c r="F34" s="508"/>
      <c r="G34" s="508"/>
      <c r="H34" s="508"/>
      <c r="I34" s="509"/>
      <c r="J34" s="488"/>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2"/>
      <c r="BW34" s="342"/>
      <c r="BX34" s="342"/>
      <c r="BY34" s="342"/>
      <c r="BZ34" s="342"/>
      <c r="CA34" s="342"/>
      <c r="CB34" s="342"/>
      <c r="CC34" s="342"/>
      <c r="CD34" s="342"/>
      <c r="CE34" s="342"/>
      <c r="CF34" s="342"/>
      <c r="CG34" s="342"/>
      <c r="CH34" s="342"/>
      <c r="CI34" s="342"/>
      <c r="CJ34" s="342"/>
      <c r="CK34" s="342"/>
      <c r="CL34" s="342"/>
      <c r="CM34" s="342"/>
      <c r="CN34" s="342"/>
      <c r="CO34" s="342"/>
      <c r="CP34" s="342"/>
      <c r="CQ34" s="342"/>
      <c r="CR34" s="342"/>
      <c r="CS34" s="342"/>
      <c r="CT34" s="342"/>
      <c r="CU34" s="342"/>
      <c r="CV34" s="342"/>
      <c r="CW34" s="342"/>
      <c r="CX34" s="342"/>
      <c r="CY34" s="342"/>
      <c r="CZ34" s="342"/>
      <c r="DA34" s="342"/>
      <c r="DB34" s="342"/>
      <c r="DC34" s="342"/>
      <c r="DD34" s="342"/>
      <c r="DE34" s="342"/>
      <c r="DF34" s="342"/>
      <c r="DG34" s="342"/>
      <c r="DH34" s="342"/>
      <c r="DI34" s="342"/>
      <c r="DJ34" s="342"/>
      <c r="DK34" s="342"/>
      <c r="DL34" s="342"/>
      <c r="DM34" s="342"/>
      <c r="DN34" s="342"/>
      <c r="DO34" s="342"/>
      <c r="DP34" s="342"/>
      <c r="DQ34" s="342"/>
      <c r="DR34" s="342"/>
      <c r="DS34" s="342"/>
      <c r="DT34" s="342"/>
      <c r="DU34" s="342"/>
      <c r="DV34" s="342"/>
      <c r="DW34" s="342"/>
      <c r="DX34" s="342"/>
      <c r="DY34" s="342"/>
      <c r="DZ34" s="342"/>
      <c r="EA34" s="342"/>
      <c r="EB34" s="342"/>
      <c r="EC34" s="342"/>
      <c r="ED34" s="342"/>
      <c r="EE34" s="342"/>
      <c r="EF34" s="342"/>
      <c r="EG34" s="342"/>
      <c r="EH34" s="342"/>
      <c r="EI34" s="342"/>
      <c r="EJ34" s="342"/>
      <c r="EK34" s="342"/>
      <c r="EL34" s="342"/>
      <c r="EM34" s="342"/>
      <c r="EN34" s="342"/>
      <c r="EO34" s="342"/>
      <c r="EP34" s="342"/>
      <c r="EQ34" s="342"/>
      <c r="ER34" s="342"/>
      <c r="ES34" s="342"/>
      <c r="ET34" s="342"/>
      <c r="EU34" s="342"/>
      <c r="EV34" s="342"/>
      <c r="EW34" s="342"/>
      <c r="EX34" s="342"/>
      <c r="EY34" s="342"/>
      <c r="EZ34" s="342"/>
      <c r="FA34" s="342"/>
      <c r="FB34" s="342"/>
      <c r="FC34" s="342"/>
      <c r="FD34" s="342"/>
      <c r="FE34" s="342"/>
      <c r="FF34" s="342"/>
      <c r="FG34" s="342"/>
      <c r="FH34" s="342"/>
      <c r="FI34" s="342"/>
      <c r="FJ34" s="342"/>
      <c r="FK34" s="342"/>
      <c r="FL34" s="342"/>
      <c r="FM34" s="342"/>
      <c r="FN34" s="342"/>
      <c r="FO34" s="342"/>
      <c r="FP34" s="342"/>
      <c r="FQ34" s="342"/>
      <c r="FR34" s="342"/>
      <c r="FS34" s="342"/>
      <c r="FT34" s="342"/>
      <c r="FU34" s="342"/>
      <c r="FV34" s="342"/>
      <c r="FW34" s="342"/>
      <c r="FX34" s="342"/>
      <c r="FY34" s="342"/>
      <c r="FZ34" s="342"/>
      <c r="GA34" s="342"/>
      <c r="GB34" s="342"/>
      <c r="GC34" s="342"/>
      <c r="GD34" s="342"/>
      <c r="GE34" s="342"/>
      <c r="GF34" s="342"/>
      <c r="GG34" s="342"/>
      <c r="GH34" s="342"/>
      <c r="GI34" s="342"/>
      <c r="GJ34" s="342"/>
      <c r="GK34" s="342"/>
      <c r="GL34" s="342"/>
      <c r="GM34" s="342"/>
      <c r="GN34" s="342"/>
      <c r="GO34" s="342"/>
      <c r="GP34" s="342"/>
      <c r="GQ34" s="342"/>
      <c r="GR34" s="342"/>
      <c r="GS34" s="342"/>
      <c r="GT34" s="342"/>
      <c r="GU34" s="342"/>
      <c r="GV34" s="342"/>
      <c r="GW34" s="342"/>
      <c r="GX34" s="342"/>
      <c r="GY34" s="342"/>
      <c r="GZ34" s="342"/>
      <c r="HA34" s="342"/>
      <c r="HB34" s="342"/>
      <c r="HC34" s="342"/>
      <c r="HD34" s="342"/>
      <c r="HE34" s="342"/>
      <c r="HF34" s="342"/>
      <c r="HG34" s="342"/>
      <c r="HH34" s="342"/>
      <c r="HI34" s="342"/>
      <c r="HJ34" s="342"/>
      <c r="HK34" s="342"/>
      <c r="HL34" s="342"/>
      <c r="HM34" s="342"/>
      <c r="HN34" s="342"/>
      <c r="HO34" s="342"/>
      <c r="HP34" s="342"/>
      <c r="HQ34" s="342"/>
      <c r="HR34" s="342"/>
      <c r="HS34" s="342"/>
      <c r="HT34" s="342"/>
      <c r="HU34" s="342"/>
      <c r="HV34" s="342"/>
      <c r="HW34" s="342"/>
      <c r="HX34" s="342"/>
      <c r="HY34" s="342"/>
      <c r="HZ34" s="342"/>
      <c r="IA34" s="342"/>
      <c r="IB34" s="342"/>
      <c r="IC34" s="342"/>
      <c r="ID34" s="342"/>
      <c r="IE34" s="342"/>
      <c r="IF34" s="342"/>
      <c r="IG34" s="342"/>
      <c r="IH34" s="342"/>
      <c r="II34" s="342"/>
      <c r="IJ34" s="342"/>
      <c r="IK34" s="342"/>
      <c r="IL34" s="342"/>
      <c r="IM34" s="342"/>
      <c r="IN34" s="342"/>
      <c r="IO34" s="342"/>
      <c r="IP34" s="342"/>
      <c r="IQ34" s="342"/>
      <c r="IR34" s="342"/>
      <c r="IS34" s="342"/>
      <c r="IT34" s="342"/>
      <c r="IU34" s="342"/>
      <c r="IV34" s="342"/>
    </row>
    <row r="35" spans="1:256" x14ac:dyDescent="0.15">
      <c r="A35" s="488"/>
      <c r="B35" s="566" t="s">
        <v>697</v>
      </c>
      <c r="C35" s="567"/>
      <c r="D35" s="508"/>
      <c r="E35" s="508"/>
      <c r="F35" s="508"/>
      <c r="G35" s="508"/>
      <c r="H35" s="508"/>
      <c r="I35" s="509"/>
      <c r="J35" s="488"/>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2"/>
      <c r="CK35" s="342"/>
      <c r="CL35" s="342"/>
      <c r="CM35" s="342"/>
      <c r="CN35" s="342"/>
      <c r="CO35" s="342"/>
      <c r="CP35" s="342"/>
      <c r="CQ35" s="342"/>
      <c r="CR35" s="342"/>
      <c r="CS35" s="342"/>
      <c r="CT35" s="342"/>
      <c r="CU35" s="342"/>
      <c r="CV35" s="342"/>
      <c r="CW35" s="342"/>
      <c r="CX35" s="342"/>
      <c r="CY35" s="342"/>
      <c r="CZ35" s="342"/>
      <c r="DA35" s="342"/>
      <c r="DB35" s="342"/>
      <c r="DC35" s="342"/>
      <c r="DD35" s="342"/>
      <c r="DE35" s="342"/>
      <c r="DF35" s="342"/>
      <c r="DG35" s="342"/>
      <c r="DH35" s="342"/>
      <c r="DI35" s="342"/>
      <c r="DJ35" s="342"/>
      <c r="DK35" s="342"/>
      <c r="DL35" s="342"/>
      <c r="DM35" s="342"/>
      <c r="DN35" s="342"/>
      <c r="DO35" s="342"/>
      <c r="DP35" s="342"/>
      <c r="DQ35" s="342"/>
      <c r="DR35" s="342"/>
      <c r="DS35" s="342"/>
      <c r="DT35" s="342"/>
      <c r="DU35" s="342"/>
      <c r="DV35" s="342"/>
      <c r="DW35" s="342"/>
      <c r="DX35" s="342"/>
      <c r="DY35" s="342"/>
      <c r="DZ35" s="342"/>
      <c r="EA35" s="342"/>
      <c r="EB35" s="342"/>
      <c r="EC35" s="342"/>
      <c r="ED35" s="342"/>
      <c r="EE35" s="342"/>
      <c r="EF35" s="342"/>
      <c r="EG35" s="342"/>
      <c r="EH35" s="342"/>
      <c r="EI35" s="342"/>
      <c r="EJ35" s="342"/>
      <c r="EK35" s="342"/>
      <c r="EL35" s="342"/>
      <c r="EM35" s="342"/>
      <c r="EN35" s="342"/>
      <c r="EO35" s="342"/>
      <c r="EP35" s="342"/>
      <c r="EQ35" s="342"/>
      <c r="ER35" s="342"/>
      <c r="ES35" s="342"/>
      <c r="ET35" s="342"/>
      <c r="EU35" s="342"/>
      <c r="EV35" s="342"/>
      <c r="EW35" s="342"/>
      <c r="EX35" s="342"/>
      <c r="EY35" s="342"/>
      <c r="EZ35" s="342"/>
      <c r="FA35" s="342"/>
      <c r="FB35" s="342"/>
      <c r="FC35" s="342"/>
      <c r="FD35" s="342"/>
      <c r="FE35" s="342"/>
      <c r="FF35" s="342"/>
      <c r="FG35" s="342"/>
      <c r="FH35" s="342"/>
      <c r="FI35" s="342"/>
      <c r="FJ35" s="342"/>
      <c r="FK35" s="342"/>
      <c r="FL35" s="342"/>
      <c r="FM35" s="342"/>
      <c r="FN35" s="342"/>
      <c r="FO35" s="342"/>
      <c r="FP35" s="342"/>
      <c r="FQ35" s="342"/>
      <c r="FR35" s="342"/>
      <c r="FS35" s="342"/>
      <c r="FT35" s="342"/>
      <c r="FU35" s="342"/>
      <c r="FV35" s="342"/>
      <c r="FW35" s="342"/>
      <c r="FX35" s="342"/>
      <c r="FY35" s="342"/>
      <c r="FZ35" s="342"/>
      <c r="GA35" s="342"/>
      <c r="GB35" s="342"/>
      <c r="GC35" s="342"/>
      <c r="GD35" s="342"/>
      <c r="GE35" s="342"/>
      <c r="GF35" s="342"/>
      <c r="GG35" s="342"/>
      <c r="GH35" s="342"/>
      <c r="GI35" s="342"/>
      <c r="GJ35" s="342"/>
      <c r="GK35" s="342"/>
      <c r="GL35" s="342"/>
      <c r="GM35" s="342"/>
      <c r="GN35" s="342"/>
      <c r="GO35" s="342"/>
      <c r="GP35" s="342"/>
      <c r="GQ35" s="342"/>
      <c r="GR35" s="342"/>
      <c r="GS35" s="342"/>
      <c r="GT35" s="342"/>
      <c r="GU35" s="342"/>
      <c r="GV35" s="342"/>
      <c r="GW35" s="342"/>
      <c r="GX35" s="342"/>
      <c r="GY35" s="342"/>
      <c r="GZ35" s="342"/>
      <c r="HA35" s="342"/>
      <c r="HB35" s="342"/>
      <c r="HC35" s="342"/>
      <c r="HD35" s="342"/>
      <c r="HE35" s="342"/>
      <c r="HF35" s="342"/>
      <c r="HG35" s="342"/>
      <c r="HH35" s="342"/>
      <c r="HI35" s="342"/>
      <c r="HJ35" s="342"/>
      <c r="HK35" s="342"/>
      <c r="HL35" s="342"/>
      <c r="HM35" s="342"/>
      <c r="HN35" s="342"/>
      <c r="HO35" s="342"/>
      <c r="HP35" s="342"/>
      <c r="HQ35" s="342"/>
      <c r="HR35" s="342"/>
      <c r="HS35" s="342"/>
      <c r="HT35" s="342"/>
      <c r="HU35" s="342"/>
      <c r="HV35" s="342"/>
      <c r="HW35" s="342"/>
      <c r="HX35" s="342"/>
      <c r="HY35" s="342"/>
      <c r="HZ35" s="342"/>
      <c r="IA35" s="342"/>
      <c r="IB35" s="342"/>
      <c r="IC35" s="342"/>
      <c r="ID35" s="342"/>
      <c r="IE35" s="342"/>
      <c r="IF35" s="342"/>
      <c r="IG35" s="342"/>
      <c r="IH35" s="342"/>
      <c r="II35" s="342"/>
      <c r="IJ35" s="342"/>
      <c r="IK35" s="342"/>
      <c r="IL35" s="342"/>
      <c r="IM35" s="342"/>
      <c r="IN35" s="342"/>
      <c r="IO35" s="342"/>
      <c r="IP35" s="342"/>
      <c r="IQ35" s="342"/>
      <c r="IR35" s="342"/>
      <c r="IS35" s="342"/>
      <c r="IT35" s="342"/>
      <c r="IU35" s="342"/>
      <c r="IV35" s="342"/>
    </row>
    <row r="36" spans="1:256" x14ac:dyDescent="0.15">
      <c r="A36" s="488"/>
      <c r="B36" s="512"/>
      <c r="C36" s="508"/>
      <c r="D36" s="508"/>
      <c r="E36" s="508"/>
      <c r="F36" s="508"/>
      <c r="G36" s="508"/>
      <c r="H36" s="508"/>
      <c r="I36" s="509"/>
      <c r="J36" s="488"/>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2"/>
      <c r="CJ36" s="342"/>
      <c r="CK36" s="342"/>
      <c r="CL36" s="342"/>
      <c r="CM36" s="342"/>
      <c r="CN36" s="342"/>
      <c r="CO36" s="342"/>
      <c r="CP36" s="342"/>
      <c r="CQ36" s="342"/>
      <c r="CR36" s="342"/>
      <c r="CS36" s="342"/>
      <c r="CT36" s="342"/>
      <c r="CU36" s="342"/>
      <c r="CV36" s="342"/>
      <c r="CW36" s="342"/>
      <c r="CX36" s="342"/>
      <c r="CY36" s="342"/>
      <c r="CZ36" s="342"/>
      <c r="DA36" s="342"/>
      <c r="DB36" s="342"/>
      <c r="DC36" s="342"/>
      <c r="DD36" s="342"/>
      <c r="DE36" s="342"/>
      <c r="DF36" s="342"/>
      <c r="DG36" s="342"/>
      <c r="DH36" s="342"/>
      <c r="DI36" s="342"/>
      <c r="DJ36" s="342"/>
      <c r="DK36" s="342"/>
      <c r="DL36" s="342"/>
      <c r="DM36" s="342"/>
      <c r="DN36" s="342"/>
      <c r="DO36" s="342"/>
      <c r="DP36" s="342"/>
      <c r="DQ36" s="342"/>
      <c r="DR36" s="342"/>
      <c r="DS36" s="342"/>
      <c r="DT36" s="342"/>
      <c r="DU36" s="342"/>
      <c r="DV36" s="342"/>
      <c r="DW36" s="342"/>
      <c r="DX36" s="342"/>
      <c r="DY36" s="342"/>
      <c r="DZ36" s="342"/>
      <c r="EA36" s="342"/>
      <c r="EB36" s="342"/>
      <c r="EC36" s="342"/>
      <c r="ED36" s="342"/>
      <c r="EE36" s="342"/>
      <c r="EF36" s="342"/>
      <c r="EG36" s="342"/>
      <c r="EH36" s="342"/>
      <c r="EI36" s="342"/>
      <c r="EJ36" s="342"/>
      <c r="EK36" s="342"/>
      <c r="EL36" s="342"/>
      <c r="EM36" s="342"/>
      <c r="EN36" s="342"/>
      <c r="EO36" s="342"/>
      <c r="EP36" s="342"/>
      <c r="EQ36" s="342"/>
      <c r="ER36" s="342"/>
      <c r="ES36" s="342"/>
      <c r="ET36" s="342"/>
      <c r="EU36" s="342"/>
      <c r="EV36" s="342"/>
      <c r="EW36" s="342"/>
      <c r="EX36" s="342"/>
      <c r="EY36" s="342"/>
      <c r="EZ36" s="342"/>
      <c r="FA36" s="342"/>
      <c r="FB36" s="342"/>
      <c r="FC36" s="342"/>
      <c r="FD36" s="342"/>
      <c r="FE36" s="342"/>
      <c r="FF36" s="342"/>
      <c r="FG36" s="342"/>
      <c r="FH36" s="342"/>
      <c r="FI36" s="342"/>
      <c r="FJ36" s="342"/>
      <c r="FK36" s="342"/>
      <c r="FL36" s="342"/>
      <c r="FM36" s="342"/>
      <c r="FN36" s="342"/>
      <c r="FO36" s="342"/>
      <c r="FP36" s="342"/>
      <c r="FQ36" s="342"/>
      <c r="FR36" s="342"/>
      <c r="FS36" s="342"/>
      <c r="FT36" s="342"/>
      <c r="FU36" s="342"/>
      <c r="FV36" s="342"/>
      <c r="FW36" s="342"/>
      <c r="FX36" s="342"/>
      <c r="FY36" s="342"/>
      <c r="FZ36" s="342"/>
      <c r="GA36" s="342"/>
      <c r="GB36" s="342"/>
      <c r="GC36" s="342"/>
      <c r="GD36" s="342"/>
      <c r="GE36" s="342"/>
      <c r="GF36" s="342"/>
      <c r="GG36" s="342"/>
      <c r="GH36" s="342"/>
      <c r="GI36" s="342"/>
      <c r="GJ36" s="342"/>
      <c r="GK36" s="342"/>
      <c r="GL36" s="342"/>
      <c r="GM36" s="342"/>
      <c r="GN36" s="342"/>
      <c r="GO36" s="342"/>
      <c r="GP36" s="342"/>
      <c r="GQ36" s="342"/>
      <c r="GR36" s="342"/>
      <c r="GS36" s="342"/>
      <c r="GT36" s="342"/>
      <c r="GU36" s="342"/>
      <c r="GV36" s="342"/>
      <c r="GW36" s="342"/>
      <c r="GX36" s="342"/>
      <c r="GY36" s="342"/>
      <c r="GZ36" s="342"/>
      <c r="HA36" s="342"/>
      <c r="HB36" s="342"/>
      <c r="HC36" s="342"/>
      <c r="HD36" s="342"/>
      <c r="HE36" s="342"/>
      <c r="HF36" s="342"/>
      <c r="HG36" s="342"/>
      <c r="HH36" s="342"/>
      <c r="HI36" s="342"/>
      <c r="HJ36" s="342"/>
      <c r="HK36" s="342"/>
      <c r="HL36" s="342"/>
      <c r="HM36" s="342"/>
      <c r="HN36" s="342"/>
      <c r="HO36" s="342"/>
      <c r="HP36" s="342"/>
      <c r="HQ36" s="342"/>
      <c r="HR36" s="342"/>
      <c r="HS36" s="342"/>
      <c r="HT36" s="342"/>
      <c r="HU36" s="342"/>
      <c r="HV36" s="342"/>
      <c r="HW36" s="342"/>
      <c r="HX36" s="342"/>
      <c r="HY36" s="342"/>
      <c r="HZ36" s="342"/>
      <c r="IA36" s="342"/>
      <c r="IB36" s="342"/>
      <c r="IC36" s="342"/>
      <c r="ID36" s="342"/>
      <c r="IE36" s="342"/>
      <c r="IF36" s="342"/>
      <c r="IG36" s="342"/>
      <c r="IH36" s="342"/>
      <c r="II36" s="342"/>
      <c r="IJ36" s="342"/>
      <c r="IK36" s="342"/>
      <c r="IL36" s="342"/>
      <c r="IM36" s="342"/>
      <c r="IN36" s="342"/>
      <c r="IO36" s="342"/>
      <c r="IP36" s="342"/>
      <c r="IQ36" s="342"/>
      <c r="IR36" s="342"/>
      <c r="IS36" s="342"/>
      <c r="IT36" s="342"/>
      <c r="IU36" s="342"/>
      <c r="IV36" s="342"/>
    </row>
    <row r="37" spans="1:256" x14ac:dyDescent="0.15">
      <c r="A37" s="488"/>
      <c r="B37" s="512" t="s">
        <v>642</v>
      </c>
      <c r="C37" s="508"/>
      <c r="D37" s="508"/>
      <c r="E37" s="508"/>
      <c r="F37" s="508"/>
      <c r="G37" s="508"/>
      <c r="H37" s="508"/>
      <c r="I37" s="509"/>
      <c r="J37" s="488"/>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c r="ED37" s="342"/>
      <c r="EE37" s="342"/>
      <c r="EF37" s="342"/>
      <c r="EG37" s="342"/>
      <c r="EH37" s="342"/>
      <c r="EI37" s="342"/>
      <c r="EJ37" s="342"/>
      <c r="EK37" s="342"/>
      <c r="EL37" s="342"/>
      <c r="EM37" s="342"/>
      <c r="EN37" s="342"/>
      <c r="EO37" s="342"/>
      <c r="EP37" s="342"/>
      <c r="EQ37" s="342"/>
      <c r="ER37" s="342"/>
      <c r="ES37" s="342"/>
      <c r="ET37" s="342"/>
      <c r="EU37" s="342"/>
      <c r="EV37" s="342"/>
      <c r="EW37" s="342"/>
      <c r="EX37" s="342"/>
      <c r="EY37" s="342"/>
      <c r="EZ37" s="342"/>
      <c r="FA37" s="342"/>
      <c r="FB37" s="342"/>
      <c r="FC37" s="342"/>
      <c r="FD37" s="342"/>
      <c r="FE37" s="342"/>
      <c r="FF37" s="342"/>
      <c r="FG37" s="342"/>
      <c r="FH37" s="342"/>
      <c r="FI37" s="342"/>
      <c r="FJ37" s="342"/>
      <c r="FK37" s="342"/>
      <c r="FL37" s="342"/>
      <c r="FM37" s="342"/>
      <c r="FN37" s="342"/>
      <c r="FO37" s="342"/>
      <c r="FP37" s="342"/>
      <c r="FQ37" s="342"/>
      <c r="FR37" s="342"/>
      <c r="FS37" s="342"/>
      <c r="FT37" s="342"/>
      <c r="FU37" s="342"/>
      <c r="FV37" s="342"/>
      <c r="FW37" s="342"/>
      <c r="FX37" s="342"/>
      <c r="FY37" s="342"/>
      <c r="FZ37" s="342"/>
      <c r="GA37" s="342"/>
      <c r="GB37" s="342"/>
      <c r="GC37" s="342"/>
      <c r="GD37" s="342"/>
      <c r="GE37" s="342"/>
      <c r="GF37" s="342"/>
      <c r="GG37" s="342"/>
      <c r="GH37" s="342"/>
      <c r="GI37" s="342"/>
      <c r="GJ37" s="342"/>
      <c r="GK37" s="342"/>
      <c r="GL37" s="342"/>
      <c r="GM37" s="342"/>
      <c r="GN37" s="342"/>
      <c r="GO37" s="342"/>
      <c r="GP37" s="342"/>
      <c r="GQ37" s="342"/>
      <c r="GR37" s="342"/>
      <c r="GS37" s="342"/>
      <c r="GT37" s="342"/>
      <c r="GU37" s="342"/>
      <c r="GV37" s="342"/>
      <c r="GW37" s="342"/>
      <c r="GX37" s="342"/>
      <c r="GY37" s="342"/>
      <c r="GZ37" s="342"/>
      <c r="HA37" s="342"/>
      <c r="HB37" s="342"/>
      <c r="HC37" s="342"/>
      <c r="HD37" s="342"/>
      <c r="HE37" s="342"/>
      <c r="HF37" s="342"/>
      <c r="HG37" s="342"/>
      <c r="HH37" s="342"/>
      <c r="HI37" s="342"/>
      <c r="HJ37" s="342"/>
      <c r="HK37" s="342"/>
      <c r="HL37" s="342"/>
      <c r="HM37" s="342"/>
      <c r="HN37" s="342"/>
      <c r="HO37" s="342"/>
      <c r="HP37" s="342"/>
      <c r="HQ37" s="342"/>
      <c r="HR37" s="342"/>
      <c r="HS37" s="342"/>
      <c r="HT37" s="342"/>
      <c r="HU37" s="342"/>
      <c r="HV37" s="342"/>
      <c r="HW37" s="342"/>
      <c r="HX37" s="342"/>
      <c r="HY37" s="342"/>
      <c r="HZ37" s="342"/>
      <c r="IA37" s="342"/>
      <c r="IB37" s="342"/>
      <c r="IC37" s="342"/>
      <c r="ID37" s="342"/>
      <c r="IE37" s="342"/>
      <c r="IF37" s="342"/>
      <c r="IG37" s="342"/>
      <c r="IH37" s="342"/>
      <c r="II37" s="342"/>
      <c r="IJ37" s="342"/>
      <c r="IK37" s="342"/>
      <c r="IL37" s="342"/>
      <c r="IM37" s="342"/>
      <c r="IN37" s="342"/>
      <c r="IO37" s="342"/>
      <c r="IP37" s="342"/>
      <c r="IQ37" s="342"/>
      <c r="IR37" s="342"/>
      <c r="IS37" s="342"/>
      <c r="IT37" s="342"/>
      <c r="IU37" s="342"/>
      <c r="IV37" s="342"/>
    </row>
    <row r="38" spans="1:256" x14ac:dyDescent="0.15">
      <c r="A38" s="488"/>
      <c r="B38" s="512"/>
      <c r="C38" s="508"/>
      <c r="D38" s="508"/>
      <c r="E38" s="508"/>
      <c r="F38" s="508"/>
      <c r="G38" s="508"/>
      <c r="H38" s="508"/>
      <c r="I38" s="509"/>
      <c r="J38" s="488"/>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2"/>
      <c r="CJ38" s="342"/>
      <c r="CK38" s="342"/>
      <c r="CL38" s="342"/>
      <c r="CM38" s="342"/>
      <c r="CN38" s="342"/>
      <c r="CO38" s="342"/>
      <c r="CP38" s="342"/>
      <c r="CQ38" s="342"/>
      <c r="CR38" s="342"/>
      <c r="CS38" s="342"/>
      <c r="CT38" s="342"/>
      <c r="CU38" s="342"/>
      <c r="CV38" s="342"/>
      <c r="CW38" s="342"/>
      <c r="CX38" s="342"/>
      <c r="CY38" s="342"/>
      <c r="CZ38" s="342"/>
      <c r="DA38" s="342"/>
      <c r="DB38" s="342"/>
      <c r="DC38" s="342"/>
      <c r="DD38" s="342"/>
      <c r="DE38" s="342"/>
      <c r="DF38" s="342"/>
      <c r="DG38" s="342"/>
      <c r="DH38" s="342"/>
      <c r="DI38" s="342"/>
      <c r="DJ38" s="342"/>
      <c r="DK38" s="342"/>
      <c r="DL38" s="342"/>
      <c r="DM38" s="342"/>
      <c r="DN38" s="342"/>
      <c r="DO38" s="342"/>
      <c r="DP38" s="342"/>
      <c r="DQ38" s="342"/>
      <c r="DR38" s="342"/>
      <c r="DS38" s="342"/>
      <c r="DT38" s="342"/>
      <c r="DU38" s="342"/>
      <c r="DV38" s="342"/>
      <c r="DW38" s="342"/>
      <c r="DX38" s="342"/>
      <c r="DY38" s="342"/>
      <c r="DZ38" s="342"/>
      <c r="EA38" s="342"/>
      <c r="EB38" s="342"/>
      <c r="EC38" s="342"/>
      <c r="ED38" s="342"/>
      <c r="EE38" s="342"/>
      <c r="EF38" s="342"/>
      <c r="EG38" s="342"/>
      <c r="EH38" s="342"/>
      <c r="EI38" s="342"/>
      <c r="EJ38" s="342"/>
      <c r="EK38" s="342"/>
      <c r="EL38" s="342"/>
      <c r="EM38" s="342"/>
      <c r="EN38" s="342"/>
      <c r="EO38" s="342"/>
      <c r="EP38" s="342"/>
      <c r="EQ38" s="342"/>
      <c r="ER38" s="342"/>
      <c r="ES38" s="342"/>
      <c r="ET38" s="342"/>
      <c r="EU38" s="342"/>
      <c r="EV38" s="342"/>
      <c r="EW38" s="342"/>
      <c r="EX38" s="342"/>
      <c r="EY38" s="342"/>
      <c r="EZ38" s="342"/>
      <c r="FA38" s="342"/>
      <c r="FB38" s="342"/>
      <c r="FC38" s="342"/>
      <c r="FD38" s="342"/>
      <c r="FE38" s="342"/>
      <c r="FF38" s="342"/>
      <c r="FG38" s="342"/>
      <c r="FH38" s="342"/>
      <c r="FI38" s="342"/>
      <c r="FJ38" s="342"/>
      <c r="FK38" s="342"/>
      <c r="FL38" s="342"/>
      <c r="FM38" s="342"/>
      <c r="FN38" s="342"/>
      <c r="FO38" s="342"/>
      <c r="FP38" s="342"/>
      <c r="FQ38" s="342"/>
      <c r="FR38" s="342"/>
      <c r="FS38" s="342"/>
      <c r="FT38" s="342"/>
      <c r="FU38" s="342"/>
      <c r="FV38" s="342"/>
      <c r="FW38" s="342"/>
      <c r="FX38" s="342"/>
      <c r="FY38" s="342"/>
      <c r="FZ38" s="342"/>
      <c r="GA38" s="342"/>
      <c r="GB38" s="342"/>
      <c r="GC38" s="342"/>
      <c r="GD38" s="342"/>
      <c r="GE38" s="342"/>
      <c r="GF38" s="342"/>
      <c r="GG38" s="342"/>
      <c r="GH38" s="342"/>
      <c r="GI38" s="342"/>
      <c r="GJ38" s="342"/>
      <c r="GK38" s="342"/>
      <c r="GL38" s="342"/>
      <c r="GM38" s="342"/>
      <c r="GN38" s="342"/>
      <c r="GO38" s="342"/>
      <c r="GP38" s="342"/>
      <c r="GQ38" s="342"/>
      <c r="GR38" s="342"/>
      <c r="GS38" s="342"/>
      <c r="GT38" s="342"/>
      <c r="GU38" s="342"/>
      <c r="GV38" s="342"/>
      <c r="GW38" s="342"/>
      <c r="GX38" s="342"/>
      <c r="GY38" s="342"/>
      <c r="GZ38" s="342"/>
      <c r="HA38" s="342"/>
      <c r="HB38" s="342"/>
      <c r="HC38" s="342"/>
      <c r="HD38" s="342"/>
      <c r="HE38" s="342"/>
      <c r="HF38" s="342"/>
      <c r="HG38" s="342"/>
      <c r="HH38" s="342"/>
      <c r="HI38" s="342"/>
      <c r="HJ38" s="342"/>
      <c r="HK38" s="342"/>
      <c r="HL38" s="342"/>
      <c r="HM38" s="342"/>
      <c r="HN38" s="342"/>
      <c r="HO38" s="342"/>
      <c r="HP38" s="342"/>
      <c r="HQ38" s="342"/>
      <c r="HR38" s="342"/>
      <c r="HS38" s="342"/>
      <c r="HT38" s="342"/>
      <c r="HU38" s="342"/>
      <c r="HV38" s="342"/>
      <c r="HW38" s="342"/>
      <c r="HX38" s="342"/>
      <c r="HY38" s="342"/>
      <c r="HZ38" s="342"/>
      <c r="IA38" s="342"/>
      <c r="IB38" s="342"/>
      <c r="IC38" s="342"/>
      <c r="ID38" s="342"/>
      <c r="IE38" s="342"/>
      <c r="IF38" s="342"/>
      <c r="IG38" s="342"/>
      <c r="IH38" s="342"/>
      <c r="II38" s="342"/>
      <c r="IJ38" s="342"/>
      <c r="IK38" s="342"/>
      <c r="IL38" s="342"/>
      <c r="IM38" s="342"/>
      <c r="IN38" s="342"/>
      <c r="IO38" s="342"/>
      <c r="IP38" s="342"/>
      <c r="IQ38" s="342"/>
      <c r="IR38" s="342"/>
      <c r="IS38" s="342"/>
      <c r="IT38" s="342"/>
      <c r="IU38" s="342"/>
      <c r="IV38" s="342"/>
    </row>
    <row r="39" spans="1:256" x14ac:dyDescent="0.15">
      <c r="A39" s="488"/>
      <c r="B39" s="512" t="s">
        <v>643</v>
      </c>
      <c r="C39" s="508"/>
      <c r="D39" s="508"/>
      <c r="E39" s="508"/>
      <c r="F39" s="508"/>
      <c r="G39" s="508"/>
      <c r="H39" s="508"/>
      <c r="I39" s="509"/>
      <c r="J39" s="488"/>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2"/>
      <c r="CJ39" s="342"/>
      <c r="CK39" s="342"/>
      <c r="CL39" s="342"/>
      <c r="CM39" s="342"/>
      <c r="CN39" s="342"/>
      <c r="CO39" s="342"/>
      <c r="CP39" s="342"/>
      <c r="CQ39" s="342"/>
      <c r="CR39" s="342"/>
      <c r="CS39" s="342"/>
      <c r="CT39" s="342"/>
      <c r="CU39" s="342"/>
      <c r="CV39" s="342"/>
      <c r="CW39" s="342"/>
      <c r="CX39" s="342"/>
      <c r="CY39" s="342"/>
      <c r="CZ39" s="342"/>
      <c r="DA39" s="342"/>
      <c r="DB39" s="342"/>
      <c r="DC39" s="342"/>
      <c r="DD39" s="342"/>
      <c r="DE39" s="342"/>
      <c r="DF39" s="342"/>
      <c r="DG39" s="342"/>
      <c r="DH39" s="342"/>
      <c r="DI39" s="342"/>
      <c r="DJ39" s="342"/>
      <c r="DK39" s="342"/>
      <c r="DL39" s="342"/>
      <c r="DM39" s="342"/>
      <c r="DN39" s="342"/>
      <c r="DO39" s="342"/>
      <c r="DP39" s="342"/>
      <c r="DQ39" s="342"/>
      <c r="DR39" s="342"/>
      <c r="DS39" s="342"/>
      <c r="DT39" s="342"/>
      <c r="DU39" s="342"/>
      <c r="DV39" s="342"/>
      <c r="DW39" s="342"/>
      <c r="DX39" s="342"/>
      <c r="DY39" s="342"/>
      <c r="DZ39" s="342"/>
      <c r="EA39" s="342"/>
      <c r="EB39" s="342"/>
      <c r="EC39" s="342"/>
      <c r="ED39" s="342"/>
      <c r="EE39" s="342"/>
      <c r="EF39" s="342"/>
      <c r="EG39" s="342"/>
      <c r="EH39" s="342"/>
      <c r="EI39" s="342"/>
      <c r="EJ39" s="342"/>
      <c r="EK39" s="342"/>
      <c r="EL39" s="342"/>
      <c r="EM39" s="342"/>
      <c r="EN39" s="342"/>
      <c r="EO39" s="342"/>
      <c r="EP39" s="342"/>
      <c r="EQ39" s="342"/>
      <c r="ER39" s="342"/>
      <c r="ES39" s="342"/>
      <c r="ET39" s="342"/>
      <c r="EU39" s="342"/>
      <c r="EV39" s="342"/>
      <c r="EW39" s="342"/>
      <c r="EX39" s="342"/>
      <c r="EY39" s="342"/>
      <c r="EZ39" s="342"/>
      <c r="FA39" s="342"/>
      <c r="FB39" s="342"/>
      <c r="FC39" s="342"/>
      <c r="FD39" s="342"/>
      <c r="FE39" s="342"/>
      <c r="FF39" s="342"/>
      <c r="FG39" s="342"/>
      <c r="FH39" s="342"/>
      <c r="FI39" s="342"/>
      <c r="FJ39" s="342"/>
      <c r="FK39" s="342"/>
      <c r="FL39" s="342"/>
      <c r="FM39" s="342"/>
      <c r="FN39" s="342"/>
      <c r="FO39" s="342"/>
      <c r="FP39" s="342"/>
      <c r="FQ39" s="342"/>
      <c r="FR39" s="342"/>
      <c r="FS39" s="342"/>
      <c r="FT39" s="342"/>
      <c r="FU39" s="342"/>
      <c r="FV39" s="342"/>
      <c r="FW39" s="342"/>
      <c r="FX39" s="342"/>
      <c r="FY39" s="342"/>
      <c r="FZ39" s="342"/>
      <c r="GA39" s="342"/>
      <c r="GB39" s="342"/>
      <c r="GC39" s="342"/>
      <c r="GD39" s="342"/>
      <c r="GE39" s="342"/>
      <c r="GF39" s="342"/>
      <c r="GG39" s="342"/>
      <c r="GH39" s="342"/>
      <c r="GI39" s="342"/>
      <c r="GJ39" s="342"/>
      <c r="GK39" s="342"/>
      <c r="GL39" s="342"/>
      <c r="GM39" s="342"/>
      <c r="GN39" s="342"/>
      <c r="GO39" s="342"/>
      <c r="GP39" s="342"/>
      <c r="GQ39" s="342"/>
      <c r="GR39" s="342"/>
      <c r="GS39" s="342"/>
      <c r="GT39" s="342"/>
      <c r="GU39" s="342"/>
      <c r="GV39" s="342"/>
      <c r="GW39" s="342"/>
      <c r="GX39" s="342"/>
      <c r="GY39" s="342"/>
      <c r="GZ39" s="342"/>
      <c r="HA39" s="342"/>
      <c r="HB39" s="342"/>
      <c r="HC39" s="342"/>
      <c r="HD39" s="342"/>
      <c r="HE39" s="342"/>
      <c r="HF39" s="342"/>
      <c r="HG39" s="342"/>
      <c r="HH39" s="342"/>
      <c r="HI39" s="342"/>
      <c r="HJ39" s="342"/>
      <c r="HK39" s="342"/>
      <c r="HL39" s="342"/>
      <c r="HM39" s="342"/>
      <c r="HN39" s="342"/>
      <c r="HO39" s="342"/>
      <c r="HP39" s="342"/>
      <c r="HQ39" s="342"/>
      <c r="HR39" s="342"/>
      <c r="HS39" s="342"/>
      <c r="HT39" s="342"/>
      <c r="HU39" s="342"/>
      <c r="HV39" s="342"/>
      <c r="HW39" s="342"/>
      <c r="HX39" s="342"/>
      <c r="HY39" s="342"/>
      <c r="HZ39" s="342"/>
      <c r="IA39" s="342"/>
      <c r="IB39" s="342"/>
      <c r="IC39" s="342"/>
      <c r="ID39" s="342"/>
      <c r="IE39" s="342"/>
      <c r="IF39" s="342"/>
      <c r="IG39" s="342"/>
      <c r="IH39" s="342"/>
      <c r="II39" s="342"/>
      <c r="IJ39" s="342"/>
      <c r="IK39" s="342"/>
      <c r="IL39" s="342"/>
      <c r="IM39" s="342"/>
      <c r="IN39" s="342"/>
      <c r="IO39" s="342"/>
      <c r="IP39" s="342"/>
      <c r="IQ39" s="342"/>
      <c r="IR39" s="342"/>
      <c r="IS39" s="342"/>
      <c r="IT39" s="342"/>
      <c r="IU39" s="342"/>
      <c r="IV39" s="342"/>
    </row>
    <row r="40" spans="1:256" x14ac:dyDescent="0.15">
      <c r="A40" s="488"/>
      <c r="B40" s="512"/>
      <c r="C40" s="508"/>
      <c r="D40" s="508"/>
      <c r="E40" s="508"/>
      <c r="F40" s="508"/>
      <c r="G40" s="508"/>
      <c r="H40" s="508"/>
      <c r="I40" s="509"/>
      <c r="J40" s="488"/>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2"/>
      <c r="CM40" s="342"/>
      <c r="CN40" s="342"/>
      <c r="CO40" s="342"/>
      <c r="CP40" s="342"/>
      <c r="CQ40" s="342"/>
      <c r="CR40" s="342"/>
      <c r="CS40" s="342"/>
      <c r="CT40" s="342"/>
      <c r="CU40" s="342"/>
      <c r="CV40" s="342"/>
      <c r="CW40" s="342"/>
      <c r="CX40" s="342"/>
      <c r="CY40" s="342"/>
      <c r="CZ40" s="342"/>
      <c r="DA40" s="342"/>
      <c r="DB40" s="342"/>
      <c r="DC40" s="342"/>
      <c r="DD40" s="342"/>
      <c r="DE40" s="342"/>
      <c r="DF40" s="342"/>
      <c r="DG40" s="342"/>
      <c r="DH40" s="342"/>
      <c r="DI40" s="342"/>
      <c r="DJ40" s="342"/>
      <c r="DK40" s="342"/>
      <c r="DL40" s="342"/>
      <c r="DM40" s="342"/>
      <c r="DN40" s="342"/>
      <c r="DO40" s="342"/>
      <c r="DP40" s="342"/>
      <c r="DQ40" s="342"/>
      <c r="DR40" s="342"/>
      <c r="DS40" s="342"/>
      <c r="DT40" s="342"/>
      <c r="DU40" s="342"/>
      <c r="DV40" s="342"/>
      <c r="DW40" s="342"/>
      <c r="DX40" s="342"/>
      <c r="DY40" s="342"/>
      <c r="DZ40" s="342"/>
      <c r="EA40" s="342"/>
      <c r="EB40" s="342"/>
      <c r="EC40" s="342"/>
      <c r="ED40" s="342"/>
      <c r="EE40" s="342"/>
      <c r="EF40" s="342"/>
      <c r="EG40" s="342"/>
      <c r="EH40" s="342"/>
      <c r="EI40" s="342"/>
      <c r="EJ40" s="342"/>
      <c r="EK40" s="342"/>
      <c r="EL40" s="342"/>
      <c r="EM40" s="342"/>
      <c r="EN40" s="342"/>
      <c r="EO40" s="342"/>
      <c r="EP40" s="342"/>
      <c r="EQ40" s="342"/>
      <c r="ER40" s="342"/>
      <c r="ES40" s="342"/>
      <c r="ET40" s="342"/>
      <c r="EU40" s="342"/>
      <c r="EV40" s="342"/>
      <c r="EW40" s="342"/>
      <c r="EX40" s="342"/>
      <c r="EY40" s="342"/>
      <c r="EZ40" s="342"/>
      <c r="FA40" s="342"/>
      <c r="FB40" s="342"/>
      <c r="FC40" s="342"/>
      <c r="FD40" s="342"/>
      <c r="FE40" s="342"/>
      <c r="FF40" s="342"/>
      <c r="FG40" s="342"/>
      <c r="FH40" s="342"/>
      <c r="FI40" s="342"/>
      <c r="FJ40" s="342"/>
      <c r="FK40" s="342"/>
      <c r="FL40" s="342"/>
      <c r="FM40" s="342"/>
      <c r="FN40" s="342"/>
      <c r="FO40" s="342"/>
      <c r="FP40" s="342"/>
      <c r="FQ40" s="342"/>
      <c r="FR40" s="342"/>
      <c r="FS40" s="342"/>
      <c r="FT40" s="342"/>
      <c r="FU40" s="342"/>
      <c r="FV40" s="342"/>
      <c r="FW40" s="342"/>
      <c r="FX40" s="342"/>
      <c r="FY40" s="342"/>
      <c r="FZ40" s="342"/>
      <c r="GA40" s="342"/>
      <c r="GB40" s="342"/>
      <c r="GC40" s="342"/>
      <c r="GD40" s="342"/>
      <c r="GE40" s="342"/>
      <c r="GF40" s="342"/>
      <c r="GG40" s="342"/>
      <c r="GH40" s="342"/>
      <c r="GI40" s="342"/>
      <c r="GJ40" s="342"/>
      <c r="GK40" s="342"/>
      <c r="GL40" s="342"/>
      <c r="GM40" s="342"/>
      <c r="GN40" s="342"/>
      <c r="GO40" s="342"/>
      <c r="GP40" s="342"/>
      <c r="GQ40" s="342"/>
      <c r="GR40" s="342"/>
      <c r="GS40" s="342"/>
      <c r="GT40" s="342"/>
      <c r="GU40" s="342"/>
      <c r="GV40" s="342"/>
      <c r="GW40" s="342"/>
      <c r="GX40" s="342"/>
      <c r="GY40" s="342"/>
      <c r="GZ40" s="342"/>
      <c r="HA40" s="342"/>
      <c r="HB40" s="342"/>
      <c r="HC40" s="342"/>
      <c r="HD40" s="342"/>
      <c r="HE40" s="342"/>
      <c r="HF40" s="342"/>
      <c r="HG40" s="342"/>
      <c r="HH40" s="342"/>
      <c r="HI40" s="342"/>
      <c r="HJ40" s="342"/>
      <c r="HK40" s="342"/>
      <c r="HL40" s="342"/>
      <c r="HM40" s="342"/>
      <c r="HN40" s="342"/>
      <c r="HO40" s="342"/>
      <c r="HP40" s="342"/>
      <c r="HQ40" s="342"/>
      <c r="HR40" s="342"/>
      <c r="HS40" s="342"/>
      <c r="HT40" s="342"/>
      <c r="HU40" s="342"/>
      <c r="HV40" s="342"/>
      <c r="HW40" s="342"/>
      <c r="HX40" s="342"/>
      <c r="HY40" s="342"/>
      <c r="HZ40" s="342"/>
      <c r="IA40" s="342"/>
      <c r="IB40" s="342"/>
      <c r="IC40" s="342"/>
      <c r="ID40" s="342"/>
      <c r="IE40" s="342"/>
      <c r="IF40" s="342"/>
      <c r="IG40" s="342"/>
      <c r="IH40" s="342"/>
      <c r="II40" s="342"/>
      <c r="IJ40" s="342"/>
      <c r="IK40" s="342"/>
      <c r="IL40" s="342"/>
      <c r="IM40" s="342"/>
      <c r="IN40" s="342"/>
      <c r="IO40" s="342"/>
      <c r="IP40" s="342"/>
      <c r="IQ40" s="342"/>
      <c r="IR40" s="342"/>
      <c r="IS40" s="342"/>
      <c r="IT40" s="342"/>
      <c r="IU40" s="342"/>
      <c r="IV40" s="342"/>
    </row>
    <row r="41" spans="1:256" x14ac:dyDescent="0.15">
      <c r="A41" s="488"/>
      <c r="B41" s="512"/>
      <c r="C41" s="508"/>
      <c r="D41" s="508"/>
      <c r="E41" s="508"/>
      <c r="F41" s="508"/>
      <c r="G41" s="508"/>
      <c r="H41" s="508"/>
      <c r="I41" s="509"/>
      <c r="J41" s="488"/>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2"/>
      <c r="BN41" s="342"/>
      <c r="BO41" s="342"/>
      <c r="BP41" s="342"/>
      <c r="BQ41" s="342"/>
      <c r="BR41" s="342"/>
      <c r="BS41" s="342"/>
      <c r="BT41" s="342"/>
      <c r="BU41" s="342"/>
      <c r="BV41" s="342"/>
      <c r="BW41" s="342"/>
      <c r="BX41" s="342"/>
      <c r="BY41" s="342"/>
      <c r="BZ41" s="342"/>
      <c r="CA41" s="342"/>
      <c r="CB41" s="342"/>
      <c r="CC41" s="342"/>
      <c r="CD41" s="342"/>
      <c r="CE41" s="342"/>
      <c r="CF41" s="342"/>
      <c r="CG41" s="342"/>
      <c r="CH41" s="342"/>
      <c r="CI41" s="342"/>
      <c r="CJ41" s="342"/>
      <c r="CK41" s="342"/>
      <c r="CL41" s="342"/>
      <c r="CM41" s="342"/>
      <c r="CN41" s="342"/>
      <c r="CO41" s="342"/>
      <c r="CP41" s="342"/>
      <c r="CQ41" s="342"/>
      <c r="CR41" s="342"/>
      <c r="CS41" s="342"/>
      <c r="CT41" s="342"/>
      <c r="CU41" s="342"/>
      <c r="CV41" s="342"/>
      <c r="CW41" s="342"/>
      <c r="CX41" s="342"/>
      <c r="CY41" s="342"/>
      <c r="CZ41" s="342"/>
      <c r="DA41" s="342"/>
      <c r="DB41" s="342"/>
      <c r="DC41" s="342"/>
      <c r="DD41" s="342"/>
      <c r="DE41" s="342"/>
      <c r="DF41" s="342"/>
      <c r="DG41" s="342"/>
      <c r="DH41" s="342"/>
      <c r="DI41" s="342"/>
      <c r="DJ41" s="342"/>
      <c r="DK41" s="342"/>
      <c r="DL41" s="342"/>
      <c r="DM41" s="342"/>
      <c r="DN41" s="342"/>
      <c r="DO41" s="342"/>
      <c r="DP41" s="342"/>
      <c r="DQ41" s="342"/>
      <c r="DR41" s="342"/>
      <c r="DS41" s="342"/>
      <c r="DT41" s="342"/>
      <c r="DU41" s="342"/>
      <c r="DV41" s="342"/>
      <c r="DW41" s="342"/>
      <c r="DX41" s="342"/>
      <c r="DY41" s="342"/>
      <c r="DZ41" s="342"/>
      <c r="EA41" s="342"/>
      <c r="EB41" s="342"/>
      <c r="EC41" s="342"/>
      <c r="ED41" s="342"/>
      <c r="EE41" s="342"/>
      <c r="EF41" s="342"/>
      <c r="EG41" s="342"/>
      <c r="EH41" s="342"/>
      <c r="EI41" s="342"/>
      <c r="EJ41" s="342"/>
      <c r="EK41" s="342"/>
      <c r="EL41" s="342"/>
      <c r="EM41" s="342"/>
      <c r="EN41" s="342"/>
      <c r="EO41" s="342"/>
      <c r="EP41" s="342"/>
      <c r="EQ41" s="342"/>
      <c r="ER41" s="342"/>
      <c r="ES41" s="342"/>
      <c r="ET41" s="342"/>
      <c r="EU41" s="342"/>
      <c r="EV41" s="342"/>
      <c r="EW41" s="342"/>
      <c r="EX41" s="342"/>
      <c r="EY41" s="342"/>
      <c r="EZ41" s="342"/>
      <c r="FA41" s="342"/>
      <c r="FB41" s="342"/>
      <c r="FC41" s="342"/>
      <c r="FD41" s="342"/>
      <c r="FE41" s="342"/>
      <c r="FF41" s="342"/>
      <c r="FG41" s="342"/>
      <c r="FH41" s="342"/>
      <c r="FI41" s="342"/>
      <c r="FJ41" s="342"/>
      <c r="FK41" s="342"/>
      <c r="FL41" s="342"/>
      <c r="FM41" s="342"/>
      <c r="FN41" s="342"/>
      <c r="FO41" s="342"/>
      <c r="FP41" s="342"/>
      <c r="FQ41" s="342"/>
      <c r="FR41" s="342"/>
      <c r="FS41" s="342"/>
      <c r="FT41" s="342"/>
      <c r="FU41" s="342"/>
      <c r="FV41" s="342"/>
      <c r="FW41" s="342"/>
      <c r="FX41" s="342"/>
      <c r="FY41" s="342"/>
      <c r="FZ41" s="342"/>
      <c r="GA41" s="342"/>
      <c r="GB41" s="342"/>
      <c r="GC41" s="342"/>
      <c r="GD41" s="342"/>
      <c r="GE41" s="342"/>
      <c r="GF41" s="342"/>
      <c r="GG41" s="342"/>
      <c r="GH41" s="342"/>
      <c r="GI41" s="342"/>
      <c r="GJ41" s="342"/>
      <c r="GK41" s="342"/>
      <c r="GL41" s="342"/>
      <c r="GM41" s="342"/>
      <c r="GN41" s="342"/>
      <c r="GO41" s="342"/>
      <c r="GP41" s="342"/>
      <c r="GQ41" s="342"/>
      <c r="GR41" s="342"/>
      <c r="GS41" s="342"/>
      <c r="GT41" s="342"/>
      <c r="GU41" s="342"/>
      <c r="GV41" s="342"/>
      <c r="GW41" s="342"/>
      <c r="GX41" s="342"/>
      <c r="GY41" s="342"/>
      <c r="GZ41" s="342"/>
      <c r="HA41" s="342"/>
      <c r="HB41" s="342"/>
      <c r="HC41" s="342"/>
      <c r="HD41" s="342"/>
      <c r="HE41" s="342"/>
      <c r="HF41" s="342"/>
      <c r="HG41" s="342"/>
      <c r="HH41" s="342"/>
      <c r="HI41" s="342"/>
      <c r="HJ41" s="342"/>
      <c r="HK41" s="342"/>
      <c r="HL41" s="342"/>
      <c r="HM41" s="342"/>
      <c r="HN41" s="342"/>
      <c r="HO41" s="342"/>
      <c r="HP41" s="342"/>
      <c r="HQ41" s="342"/>
      <c r="HR41" s="342"/>
      <c r="HS41" s="342"/>
      <c r="HT41" s="342"/>
      <c r="HU41" s="342"/>
      <c r="HV41" s="342"/>
      <c r="HW41" s="342"/>
      <c r="HX41" s="342"/>
      <c r="HY41" s="342"/>
      <c r="HZ41" s="342"/>
      <c r="IA41" s="342"/>
      <c r="IB41" s="342"/>
      <c r="IC41" s="342"/>
      <c r="ID41" s="342"/>
      <c r="IE41" s="342"/>
      <c r="IF41" s="342"/>
      <c r="IG41" s="342"/>
      <c r="IH41" s="342"/>
      <c r="II41" s="342"/>
      <c r="IJ41" s="342"/>
      <c r="IK41" s="342"/>
      <c r="IL41" s="342"/>
      <c r="IM41" s="342"/>
      <c r="IN41" s="342"/>
      <c r="IO41" s="342"/>
      <c r="IP41" s="342"/>
      <c r="IQ41" s="342"/>
      <c r="IR41" s="342"/>
      <c r="IS41" s="342"/>
      <c r="IT41" s="342"/>
      <c r="IU41" s="342"/>
      <c r="IV41" s="342"/>
    </row>
    <row r="42" spans="1:256" x14ac:dyDescent="0.15">
      <c r="A42" s="488"/>
      <c r="B42" s="512" t="s">
        <v>644</v>
      </c>
      <c r="C42" s="508"/>
      <c r="D42" s="508"/>
      <c r="E42" s="508"/>
      <c r="F42" s="508"/>
      <c r="G42" s="508"/>
      <c r="H42" s="508"/>
      <c r="I42" s="509"/>
      <c r="J42" s="488"/>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42"/>
      <c r="CK42" s="342"/>
      <c r="CL42" s="342"/>
      <c r="CM42" s="342"/>
      <c r="CN42" s="342"/>
      <c r="CO42" s="342"/>
      <c r="CP42" s="342"/>
      <c r="CQ42" s="342"/>
      <c r="CR42" s="342"/>
      <c r="CS42" s="342"/>
      <c r="CT42" s="342"/>
      <c r="CU42" s="342"/>
      <c r="CV42" s="342"/>
      <c r="CW42" s="342"/>
      <c r="CX42" s="342"/>
      <c r="CY42" s="342"/>
      <c r="CZ42" s="342"/>
      <c r="DA42" s="342"/>
      <c r="DB42" s="342"/>
      <c r="DC42" s="342"/>
      <c r="DD42" s="342"/>
      <c r="DE42" s="342"/>
      <c r="DF42" s="342"/>
      <c r="DG42" s="342"/>
      <c r="DH42" s="342"/>
      <c r="DI42" s="342"/>
      <c r="DJ42" s="342"/>
      <c r="DK42" s="342"/>
      <c r="DL42" s="342"/>
      <c r="DM42" s="342"/>
      <c r="DN42" s="342"/>
      <c r="DO42" s="342"/>
      <c r="DP42" s="342"/>
      <c r="DQ42" s="342"/>
      <c r="DR42" s="342"/>
      <c r="DS42" s="342"/>
      <c r="DT42" s="342"/>
      <c r="DU42" s="342"/>
      <c r="DV42" s="342"/>
      <c r="DW42" s="342"/>
      <c r="DX42" s="342"/>
      <c r="DY42" s="342"/>
      <c r="DZ42" s="342"/>
      <c r="EA42" s="342"/>
      <c r="EB42" s="342"/>
      <c r="EC42" s="342"/>
      <c r="ED42" s="342"/>
      <c r="EE42" s="342"/>
      <c r="EF42" s="342"/>
      <c r="EG42" s="342"/>
      <c r="EH42" s="342"/>
      <c r="EI42" s="342"/>
      <c r="EJ42" s="342"/>
      <c r="EK42" s="342"/>
      <c r="EL42" s="342"/>
      <c r="EM42" s="342"/>
      <c r="EN42" s="342"/>
      <c r="EO42" s="342"/>
      <c r="EP42" s="342"/>
      <c r="EQ42" s="342"/>
      <c r="ER42" s="342"/>
      <c r="ES42" s="342"/>
      <c r="ET42" s="342"/>
      <c r="EU42" s="342"/>
      <c r="EV42" s="342"/>
      <c r="EW42" s="342"/>
      <c r="EX42" s="342"/>
      <c r="EY42" s="342"/>
      <c r="EZ42" s="342"/>
      <c r="FA42" s="342"/>
      <c r="FB42" s="342"/>
      <c r="FC42" s="342"/>
      <c r="FD42" s="342"/>
      <c r="FE42" s="342"/>
      <c r="FF42" s="342"/>
      <c r="FG42" s="342"/>
      <c r="FH42" s="342"/>
      <c r="FI42" s="342"/>
      <c r="FJ42" s="342"/>
      <c r="FK42" s="342"/>
      <c r="FL42" s="342"/>
      <c r="FM42" s="342"/>
      <c r="FN42" s="342"/>
      <c r="FO42" s="342"/>
      <c r="FP42" s="342"/>
      <c r="FQ42" s="342"/>
      <c r="FR42" s="342"/>
      <c r="FS42" s="342"/>
      <c r="FT42" s="342"/>
      <c r="FU42" s="342"/>
      <c r="FV42" s="342"/>
      <c r="FW42" s="342"/>
      <c r="FX42" s="342"/>
      <c r="FY42" s="342"/>
      <c r="FZ42" s="342"/>
      <c r="GA42" s="342"/>
      <c r="GB42" s="342"/>
      <c r="GC42" s="342"/>
      <c r="GD42" s="342"/>
      <c r="GE42" s="342"/>
      <c r="GF42" s="342"/>
      <c r="GG42" s="342"/>
      <c r="GH42" s="342"/>
      <c r="GI42" s="342"/>
      <c r="GJ42" s="342"/>
      <c r="GK42" s="342"/>
      <c r="GL42" s="342"/>
      <c r="GM42" s="342"/>
      <c r="GN42" s="342"/>
      <c r="GO42" s="342"/>
      <c r="GP42" s="342"/>
      <c r="GQ42" s="342"/>
      <c r="GR42" s="342"/>
      <c r="GS42" s="342"/>
      <c r="GT42" s="342"/>
      <c r="GU42" s="342"/>
      <c r="GV42" s="342"/>
      <c r="GW42" s="342"/>
      <c r="GX42" s="342"/>
      <c r="GY42" s="342"/>
      <c r="GZ42" s="342"/>
      <c r="HA42" s="342"/>
      <c r="HB42" s="342"/>
      <c r="HC42" s="342"/>
      <c r="HD42" s="342"/>
      <c r="HE42" s="342"/>
      <c r="HF42" s="342"/>
      <c r="HG42" s="342"/>
      <c r="HH42" s="342"/>
      <c r="HI42" s="342"/>
      <c r="HJ42" s="342"/>
      <c r="HK42" s="342"/>
      <c r="HL42" s="342"/>
      <c r="HM42" s="342"/>
      <c r="HN42" s="342"/>
      <c r="HO42" s="342"/>
      <c r="HP42" s="342"/>
      <c r="HQ42" s="342"/>
      <c r="HR42" s="342"/>
      <c r="HS42" s="342"/>
      <c r="HT42" s="342"/>
      <c r="HU42" s="342"/>
      <c r="HV42" s="342"/>
      <c r="HW42" s="342"/>
      <c r="HX42" s="342"/>
      <c r="HY42" s="342"/>
      <c r="HZ42" s="342"/>
      <c r="IA42" s="342"/>
      <c r="IB42" s="342"/>
      <c r="IC42" s="342"/>
      <c r="ID42" s="342"/>
      <c r="IE42" s="342"/>
      <c r="IF42" s="342"/>
      <c r="IG42" s="342"/>
      <c r="IH42" s="342"/>
      <c r="II42" s="342"/>
      <c r="IJ42" s="342"/>
      <c r="IK42" s="342"/>
      <c r="IL42" s="342"/>
      <c r="IM42" s="342"/>
      <c r="IN42" s="342"/>
      <c r="IO42" s="342"/>
      <c r="IP42" s="342"/>
      <c r="IQ42" s="342"/>
      <c r="IR42" s="342"/>
      <c r="IS42" s="342"/>
      <c r="IT42" s="342"/>
      <c r="IU42" s="342"/>
      <c r="IV42" s="342"/>
    </row>
    <row r="43" spans="1:256" x14ac:dyDescent="0.15">
      <c r="A43" s="488"/>
      <c r="B43" s="512"/>
      <c r="C43" s="508"/>
      <c r="D43" s="508"/>
      <c r="E43" s="508"/>
      <c r="F43" s="508"/>
      <c r="G43" s="508"/>
      <c r="H43" s="508"/>
      <c r="I43" s="509"/>
      <c r="J43" s="488"/>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2"/>
      <c r="BN43" s="342"/>
      <c r="BO43" s="342"/>
      <c r="BP43" s="342"/>
      <c r="BQ43" s="342"/>
      <c r="BR43" s="342"/>
      <c r="BS43" s="342"/>
      <c r="BT43" s="342"/>
      <c r="BU43" s="342"/>
      <c r="BV43" s="342"/>
      <c r="BW43" s="342"/>
      <c r="BX43" s="342"/>
      <c r="BY43" s="342"/>
      <c r="BZ43" s="342"/>
      <c r="CA43" s="342"/>
      <c r="CB43" s="342"/>
      <c r="CC43" s="342"/>
      <c r="CD43" s="342"/>
      <c r="CE43" s="342"/>
      <c r="CF43" s="342"/>
      <c r="CG43" s="342"/>
      <c r="CH43" s="342"/>
      <c r="CI43" s="342"/>
      <c r="CJ43" s="342"/>
      <c r="CK43" s="342"/>
      <c r="CL43" s="342"/>
      <c r="CM43" s="342"/>
      <c r="CN43" s="342"/>
      <c r="CO43" s="342"/>
      <c r="CP43" s="342"/>
      <c r="CQ43" s="342"/>
      <c r="CR43" s="342"/>
      <c r="CS43" s="342"/>
      <c r="CT43" s="342"/>
      <c r="CU43" s="342"/>
      <c r="CV43" s="342"/>
      <c r="CW43" s="342"/>
      <c r="CX43" s="342"/>
      <c r="CY43" s="342"/>
      <c r="CZ43" s="342"/>
      <c r="DA43" s="342"/>
      <c r="DB43" s="342"/>
      <c r="DC43" s="342"/>
      <c r="DD43" s="342"/>
      <c r="DE43" s="342"/>
      <c r="DF43" s="342"/>
      <c r="DG43" s="342"/>
      <c r="DH43" s="342"/>
      <c r="DI43" s="342"/>
      <c r="DJ43" s="342"/>
      <c r="DK43" s="342"/>
      <c r="DL43" s="342"/>
      <c r="DM43" s="342"/>
      <c r="DN43" s="342"/>
      <c r="DO43" s="342"/>
      <c r="DP43" s="342"/>
      <c r="DQ43" s="342"/>
      <c r="DR43" s="342"/>
      <c r="DS43" s="342"/>
      <c r="DT43" s="342"/>
      <c r="DU43" s="342"/>
      <c r="DV43" s="342"/>
      <c r="DW43" s="342"/>
      <c r="DX43" s="342"/>
      <c r="DY43" s="342"/>
      <c r="DZ43" s="342"/>
      <c r="EA43" s="342"/>
      <c r="EB43" s="342"/>
      <c r="EC43" s="342"/>
      <c r="ED43" s="342"/>
      <c r="EE43" s="342"/>
      <c r="EF43" s="342"/>
      <c r="EG43" s="342"/>
      <c r="EH43" s="342"/>
      <c r="EI43" s="342"/>
      <c r="EJ43" s="342"/>
      <c r="EK43" s="342"/>
      <c r="EL43" s="342"/>
      <c r="EM43" s="342"/>
      <c r="EN43" s="342"/>
      <c r="EO43" s="342"/>
      <c r="EP43" s="342"/>
      <c r="EQ43" s="342"/>
      <c r="ER43" s="342"/>
      <c r="ES43" s="342"/>
      <c r="ET43" s="342"/>
      <c r="EU43" s="342"/>
      <c r="EV43" s="342"/>
      <c r="EW43" s="342"/>
      <c r="EX43" s="342"/>
      <c r="EY43" s="342"/>
      <c r="EZ43" s="342"/>
      <c r="FA43" s="342"/>
      <c r="FB43" s="342"/>
      <c r="FC43" s="342"/>
      <c r="FD43" s="342"/>
      <c r="FE43" s="342"/>
      <c r="FF43" s="342"/>
      <c r="FG43" s="342"/>
      <c r="FH43" s="342"/>
      <c r="FI43" s="342"/>
      <c r="FJ43" s="342"/>
      <c r="FK43" s="342"/>
      <c r="FL43" s="342"/>
      <c r="FM43" s="342"/>
      <c r="FN43" s="342"/>
      <c r="FO43" s="342"/>
      <c r="FP43" s="342"/>
      <c r="FQ43" s="342"/>
      <c r="FR43" s="342"/>
      <c r="FS43" s="342"/>
      <c r="FT43" s="342"/>
      <c r="FU43" s="342"/>
      <c r="FV43" s="342"/>
      <c r="FW43" s="342"/>
      <c r="FX43" s="342"/>
      <c r="FY43" s="342"/>
      <c r="FZ43" s="342"/>
      <c r="GA43" s="342"/>
      <c r="GB43" s="342"/>
      <c r="GC43" s="342"/>
      <c r="GD43" s="342"/>
      <c r="GE43" s="342"/>
      <c r="GF43" s="342"/>
      <c r="GG43" s="342"/>
      <c r="GH43" s="342"/>
      <c r="GI43" s="342"/>
      <c r="GJ43" s="342"/>
      <c r="GK43" s="342"/>
      <c r="GL43" s="342"/>
      <c r="GM43" s="342"/>
      <c r="GN43" s="342"/>
      <c r="GO43" s="342"/>
      <c r="GP43" s="342"/>
      <c r="GQ43" s="342"/>
      <c r="GR43" s="342"/>
      <c r="GS43" s="342"/>
      <c r="GT43" s="342"/>
      <c r="GU43" s="342"/>
      <c r="GV43" s="342"/>
      <c r="GW43" s="342"/>
      <c r="GX43" s="342"/>
      <c r="GY43" s="342"/>
      <c r="GZ43" s="342"/>
      <c r="HA43" s="342"/>
      <c r="HB43" s="342"/>
      <c r="HC43" s="342"/>
      <c r="HD43" s="342"/>
      <c r="HE43" s="342"/>
      <c r="HF43" s="342"/>
      <c r="HG43" s="342"/>
      <c r="HH43" s="342"/>
      <c r="HI43" s="342"/>
      <c r="HJ43" s="342"/>
      <c r="HK43" s="342"/>
      <c r="HL43" s="342"/>
      <c r="HM43" s="342"/>
      <c r="HN43" s="342"/>
      <c r="HO43" s="342"/>
      <c r="HP43" s="342"/>
      <c r="HQ43" s="342"/>
      <c r="HR43" s="342"/>
      <c r="HS43" s="342"/>
      <c r="HT43" s="342"/>
      <c r="HU43" s="342"/>
      <c r="HV43" s="342"/>
      <c r="HW43" s="342"/>
      <c r="HX43" s="342"/>
      <c r="HY43" s="342"/>
      <c r="HZ43" s="342"/>
      <c r="IA43" s="342"/>
      <c r="IB43" s="342"/>
      <c r="IC43" s="342"/>
      <c r="ID43" s="342"/>
      <c r="IE43" s="342"/>
      <c r="IF43" s="342"/>
      <c r="IG43" s="342"/>
      <c r="IH43" s="342"/>
      <c r="II43" s="342"/>
      <c r="IJ43" s="342"/>
      <c r="IK43" s="342"/>
      <c r="IL43" s="342"/>
      <c r="IM43" s="342"/>
      <c r="IN43" s="342"/>
      <c r="IO43" s="342"/>
      <c r="IP43" s="342"/>
      <c r="IQ43" s="342"/>
      <c r="IR43" s="342"/>
      <c r="IS43" s="342"/>
      <c r="IT43" s="342"/>
      <c r="IU43" s="342"/>
      <c r="IV43" s="342"/>
    </row>
    <row r="44" spans="1:256" x14ac:dyDescent="0.15">
      <c r="A44" s="488"/>
      <c r="B44" s="512"/>
      <c r="C44" s="508"/>
      <c r="D44" s="508"/>
      <c r="E44" s="508"/>
      <c r="F44" s="508"/>
      <c r="G44" s="508"/>
      <c r="H44" s="508"/>
      <c r="I44" s="509"/>
      <c r="J44" s="488"/>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c r="IR44" s="342"/>
      <c r="IS44" s="342"/>
      <c r="IT44" s="342"/>
      <c r="IU44" s="342"/>
      <c r="IV44" s="342"/>
    </row>
    <row r="45" spans="1:256" x14ac:dyDescent="0.15">
      <c r="A45" s="488"/>
      <c r="B45" s="513"/>
      <c r="C45" s="510"/>
      <c r="D45" s="510"/>
      <c r="E45" s="510"/>
      <c r="F45" s="510"/>
      <c r="G45" s="510"/>
      <c r="H45" s="510"/>
      <c r="I45" s="511"/>
      <c r="J45" s="488"/>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2"/>
      <c r="BN45" s="342"/>
      <c r="BO45" s="342"/>
      <c r="BP45" s="342"/>
      <c r="BQ45" s="342"/>
      <c r="BR45" s="342"/>
      <c r="BS45" s="342"/>
      <c r="BT45" s="342"/>
      <c r="BU45" s="342"/>
      <c r="BV45" s="342"/>
      <c r="BW45" s="342"/>
      <c r="BX45" s="342"/>
      <c r="BY45" s="342"/>
      <c r="BZ45" s="342"/>
      <c r="CA45" s="342"/>
      <c r="CB45" s="342"/>
      <c r="CC45" s="342"/>
      <c r="CD45" s="342"/>
      <c r="CE45" s="342"/>
      <c r="CF45" s="342"/>
      <c r="CG45" s="342"/>
      <c r="CH45" s="342"/>
      <c r="CI45" s="342"/>
      <c r="CJ45" s="342"/>
      <c r="CK45" s="342"/>
      <c r="CL45" s="342"/>
      <c r="CM45" s="342"/>
      <c r="CN45" s="342"/>
      <c r="CO45" s="342"/>
      <c r="CP45" s="342"/>
      <c r="CQ45" s="342"/>
      <c r="CR45" s="342"/>
      <c r="CS45" s="342"/>
      <c r="CT45" s="342"/>
      <c r="CU45" s="342"/>
      <c r="CV45" s="342"/>
      <c r="CW45" s="342"/>
      <c r="CX45" s="342"/>
      <c r="CY45" s="342"/>
      <c r="CZ45" s="342"/>
      <c r="DA45" s="342"/>
      <c r="DB45" s="342"/>
      <c r="DC45" s="342"/>
      <c r="DD45" s="342"/>
      <c r="DE45" s="342"/>
      <c r="DF45" s="342"/>
      <c r="DG45" s="342"/>
      <c r="DH45" s="342"/>
      <c r="DI45" s="342"/>
      <c r="DJ45" s="342"/>
      <c r="DK45" s="342"/>
      <c r="DL45" s="342"/>
      <c r="DM45" s="342"/>
      <c r="DN45" s="342"/>
      <c r="DO45" s="342"/>
      <c r="DP45" s="342"/>
      <c r="DQ45" s="342"/>
      <c r="DR45" s="342"/>
      <c r="DS45" s="342"/>
      <c r="DT45" s="342"/>
      <c r="DU45" s="342"/>
      <c r="DV45" s="342"/>
      <c r="DW45" s="342"/>
      <c r="DX45" s="342"/>
      <c r="DY45" s="342"/>
      <c r="DZ45" s="342"/>
      <c r="EA45" s="342"/>
      <c r="EB45" s="342"/>
      <c r="EC45" s="342"/>
      <c r="ED45" s="342"/>
      <c r="EE45" s="342"/>
      <c r="EF45" s="342"/>
      <c r="EG45" s="342"/>
      <c r="EH45" s="342"/>
      <c r="EI45" s="342"/>
      <c r="EJ45" s="342"/>
      <c r="EK45" s="342"/>
      <c r="EL45" s="342"/>
      <c r="EM45" s="342"/>
      <c r="EN45" s="342"/>
      <c r="EO45" s="342"/>
      <c r="EP45" s="342"/>
      <c r="EQ45" s="342"/>
      <c r="ER45" s="342"/>
      <c r="ES45" s="342"/>
      <c r="ET45" s="342"/>
      <c r="EU45" s="342"/>
      <c r="EV45" s="342"/>
      <c r="EW45" s="342"/>
      <c r="EX45" s="342"/>
      <c r="EY45" s="342"/>
      <c r="EZ45" s="342"/>
      <c r="FA45" s="342"/>
      <c r="FB45" s="342"/>
      <c r="FC45" s="342"/>
      <c r="FD45" s="342"/>
      <c r="FE45" s="342"/>
      <c r="FF45" s="342"/>
      <c r="FG45" s="342"/>
      <c r="FH45" s="342"/>
      <c r="FI45" s="342"/>
      <c r="FJ45" s="342"/>
      <c r="FK45" s="342"/>
      <c r="FL45" s="342"/>
      <c r="FM45" s="342"/>
      <c r="FN45" s="342"/>
      <c r="FO45" s="342"/>
      <c r="FP45" s="342"/>
      <c r="FQ45" s="342"/>
      <c r="FR45" s="342"/>
      <c r="FS45" s="342"/>
      <c r="FT45" s="342"/>
      <c r="FU45" s="342"/>
      <c r="FV45" s="342"/>
      <c r="FW45" s="342"/>
      <c r="FX45" s="342"/>
      <c r="FY45" s="342"/>
      <c r="FZ45" s="342"/>
      <c r="GA45" s="342"/>
      <c r="GB45" s="342"/>
      <c r="GC45" s="342"/>
      <c r="GD45" s="342"/>
      <c r="GE45" s="342"/>
      <c r="GF45" s="342"/>
      <c r="GG45" s="342"/>
      <c r="GH45" s="342"/>
      <c r="GI45" s="342"/>
      <c r="GJ45" s="342"/>
      <c r="GK45" s="342"/>
      <c r="GL45" s="342"/>
      <c r="GM45" s="342"/>
      <c r="GN45" s="342"/>
      <c r="GO45" s="342"/>
      <c r="GP45" s="342"/>
      <c r="GQ45" s="342"/>
      <c r="GR45" s="342"/>
      <c r="GS45" s="342"/>
      <c r="GT45" s="342"/>
      <c r="GU45" s="342"/>
      <c r="GV45" s="342"/>
      <c r="GW45" s="342"/>
      <c r="GX45" s="342"/>
      <c r="GY45" s="342"/>
      <c r="GZ45" s="342"/>
      <c r="HA45" s="342"/>
      <c r="HB45" s="342"/>
      <c r="HC45" s="342"/>
      <c r="HD45" s="342"/>
      <c r="HE45" s="342"/>
      <c r="HF45" s="342"/>
      <c r="HG45" s="342"/>
      <c r="HH45" s="342"/>
      <c r="HI45" s="342"/>
      <c r="HJ45" s="342"/>
      <c r="HK45" s="342"/>
      <c r="HL45" s="342"/>
      <c r="HM45" s="342"/>
      <c r="HN45" s="342"/>
      <c r="HO45" s="342"/>
      <c r="HP45" s="342"/>
      <c r="HQ45" s="342"/>
      <c r="HR45" s="342"/>
      <c r="HS45" s="342"/>
      <c r="HT45" s="342"/>
      <c r="HU45" s="342"/>
      <c r="HV45" s="342"/>
      <c r="HW45" s="342"/>
      <c r="HX45" s="342"/>
      <c r="HY45" s="342"/>
      <c r="HZ45" s="342"/>
      <c r="IA45" s="342"/>
      <c r="IB45" s="342"/>
      <c r="IC45" s="342"/>
      <c r="ID45" s="342"/>
      <c r="IE45" s="342"/>
      <c r="IF45" s="342"/>
      <c r="IG45" s="342"/>
      <c r="IH45" s="342"/>
      <c r="II45" s="342"/>
      <c r="IJ45" s="342"/>
      <c r="IK45" s="342"/>
      <c r="IL45" s="342"/>
      <c r="IM45" s="342"/>
      <c r="IN45" s="342"/>
      <c r="IO45" s="342"/>
      <c r="IP45" s="342"/>
      <c r="IQ45" s="342"/>
      <c r="IR45" s="342"/>
      <c r="IS45" s="342"/>
      <c r="IT45" s="342"/>
      <c r="IU45" s="342"/>
      <c r="IV45" s="342"/>
    </row>
    <row r="46" spans="1:256" x14ac:dyDescent="0.15">
      <c r="A46" s="488"/>
      <c r="B46" s="488"/>
      <c r="C46" s="488"/>
      <c r="D46" s="488"/>
      <c r="E46" s="488"/>
      <c r="F46" s="488"/>
      <c r="G46" s="488"/>
      <c r="H46" s="488"/>
      <c r="I46" s="488"/>
      <c r="J46" s="488"/>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342"/>
      <c r="BX46" s="342"/>
      <c r="BY46" s="342"/>
      <c r="BZ46" s="342"/>
      <c r="CA46" s="342"/>
      <c r="CB46" s="342"/>
      <c r="CC46" s="342"/>
      <c r="CD46" s="342"/>
      <c r="CE46" s="342"/>
      <c r="CF46" s="342"/>
      <c r="CG46" s="342"/>
      <c r="CH46" s="342"/>
      <c r="CI46" s="342"/>
      <c r="CJ46" s="342"/>
      <c r="CK46" s="342"/>
      <c r="CL46" s="342"/>
      <c r="CM46" s="342"/>
      <c r="CN46" s="342"/>
      <c r="CO46" s="342"/>
      <c r="CP46" s="342"/>
      <c r="CQ46" s="342"/>
      <c r="CR46" s="342"/>
      <c r="CS46" s="342"/>
      <c r="CT46" s="342"/>
      <c r="CU46" s="342"/>
      <c r="CV46" s="342"/>
      <c r="CW46" s="342"/>
      <c r="CX46" s="342"/>
      <c r="CY46" s="342"/>
      <c r="CZ46" s="342"/>
      <c r="DA46" s="342"/>
      <c r="DB46" s="342"/>
      <c r="DC46" s="342"/>
      <c r="DD46" s="342"/>
      <c r="DE46" s="342"/>
      <c r="DF46" s="342"/>
      <c r="DG46" s="342"/>
      <c r="DH46" s="342"/>
      <c r="DI46" s="342"/>
      <c r="DJ46" s="342"/>
      <c r="DK46" s="342"/>
      <c r="DL46" s="342"/>
      <c r="DM46" s="342"/>
      <c r="DN46" s="342"/>
      <c r="DO46" s="342"/>
      <c r="DP46" s="342"/>
      <c r="DQ46" s="342"/>
      <c r="DR46" s="342"/>
      <c r="DS46" s="342"/>
      <c r="DT46" s="342"/>
      <c r="DU46" s="342"/>
      <c r="DV46" s="342"/>
      <c r="DW46" s="342"/>
      <c r="DX46" s="342"/>
      <c r="DY46" s="342"/>
      <c r="DZ46" s="342"/>
      <c r="EA46" s="342"/>
      <c r="EB46" s="342"/>
      <c r="EC46" s="342"/>
      <c r="ED46" s="342"/>
      <c r="EE46" s="342"/>
      <c r="EF46" s="342"/>
      <c r="EG46" s="342"/>
      <c r="EH46" s="342"/>
      <c r="EI46" s="342"/>
      <c r="EJ46" s="342"/>
      <c r="EK46" s="342"/>
      <c r="EL46" s="342"/>
      <c r="EM46" s="342"/>
      <c r="EN46" s="342"/>
      <c r="EO46" s="342"/>
      <c r="EP46" s="342"/>
      <c r="EQ46" s="342"/>
      <c r="ER46" s="342"/>
      <c r="ES46" s="342"/>
      <c r="ET46" s="342"/>
      <c r="EU46" s="342"/>
      <c r="EV46" s="342"/>
      <c r="EW46" s="342"/>
      <c r="EX46" s="342"/>
      <c r="EY46" s="342"/>
      <c r="EZ46" s="342"/>
      <c r="FA46" s="342"/>
      <c r="FB46" s="342"/>
      <c r="FC46" s="342"/>
      <c r="FD46" s="342"/>
      <c r="FE46" s="342"/>
      <c r="FF46" s="342"/>
      <c r="FG46" s="342"/>
      <c r="FH46" s="342"/>
      <c r="FI46" s="342"/>
      <c r="FJ46" s="342"/>
      <c r="FK46" s="342"/>
      <c r="FL46" s="342"/>
      <c r="FM46" s="342"/>
      <c r="FN46" s="342"/>
      <c r="FO46" s="342"/>
      <c r="FP46" s="342"/>
      <c r="FQ46" s="342"/>
      <c r="FR46" s="342"/>
      <c r="FS46" s="342"/>
      <c r="FT46" s="342"/>
      <c r="FU46" s="342"/>
      <c r="FV46" s="342"/>
      <c r="FW46" s="342"/>
      <c r="FX46" s="342"/>
      <c r="FY46" s="342"/>
      <c r="FZ46" s="342"/>
      <c r="GA46" s="342"/>
      <c r="GB46" s="342"/>
      <c r="GC46" s="342"/>
      <c r="GD46" s="342"/>
      <c r="GE46" s="342"/>
      <c r="GF46" s="342"/>
      <c r="GG46" s="342"/>
      <c r="GH46" s="342"/>
      <c r="GI46" s="342"/>
      <c r="GJ46" s="342"/>
      <c r="GK46" s="342"/>
      <c r="GL46" s="342"/>
      <c r="GM46" s="342"/>
      <c r="GN46" s="342"/>
      <c r="GO46" s="342"/>
      <c r="GP46" s="342"/>
      <c r="GQ46" s="342"/>
      <c r="GR46" s="342"/>
      <c r="GS46" s="342"/>
      <c r="GT46" s="342"/>
      <c r="GU46" s="342"/>
      <c r="GV46" s="342"/>
      <c r="GW46" s="342"/>
      <c r="GX46" s="342"/>
      <c r="GY46" s="342"/>
      <c r="GZ46" s="342"/>
      <c r="HA46" s="342"/>
      <c r="HB46" s="342"/>
      <c r="HC46" s="342"/>
      <c r="HD46" s="342"/>
      <c r="HE46" s="342"/>
      <c r="HF46" s="342"/>
      <c r="HG46" s="342"/>
      <c r="HH46" s="342"/>
      <c r="HI46" s="342"/>
      <c r="HJ46" s="342"/>
      <c r="HK46" s="342"/>
      <c r="HL46" s="342"/>
      <c r="HM46" s="342"/>
      <c r="HN46" s="342"/>
      <c r="HO46" s="342"/>
      <c r="HP46" s="342"/>
      <c r="HQ46" s="342"/>
      <c r="HR46" s="342"/>
      <c r="HS46" s="342"/>
      <c r="HT46" s="342"/>
      <c r="HU46" s="342"/>
      <c r="HV46" s="342"/>
      <c r="HW46" s="342"/>
      <c r="HX46" s="342"/>
      <c r="HY46" s="342"/>
      <c r="HZ46" s="342"/>
      <c r="IA46" s="342"/>
      <c r="IB46" s="342"/>
      <c r="IC46" s="342"/>
      <c r="ID46" s="342"/>
      <c r="IE46" s="342"/>
      <c r="IF46" s="342"/>
      <c r="IG46" s="342"/>
      <c r="IH46" s="342"/>
      <c r="II46" s="342"/>
      <c r="IJ46" s="342"/>
      <c r="IK46" s="342"/>
      <c r="IL46" s="342"/>
      <c r="IM46" s="342"/>
      <c r="IN46" s="342"/>
      <c r="IO46" s="342"/>
      <c r="IP46" s="342"/>
      <c r="IQ46" s="342"/>
      <c r="IR46" s="342"/>
      <c r="IS46" s="342"/>
      <c r="IT46" s="342"/>
      <c r="IU46" s="342"/>
      <c r="IV46" s="342"/>
    </row>
  </sheetData>
  <mergeCells count="6">
    <mergeCell ref="A4:I4"/>
    <mergeCell ref="B14:B15"/>
    <mergeCell ref="C14:D14"/>
    <mergeCell ref="E14:F14"/>
    <mergeCell ref="G14:H14"/>
    <mergeCell ref="I14:I15"/>
  </mergeCells>
  <phoneticPr fontId="1"/>
  <pageMargins left="0.7" right="0.7" top="0.75" bottom="0.75" header="0.3" footer="0.3"/>
  <pageSetup paperSize="9" scale="77"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8"/>
  <sheetViews>
    <sheetView view="pageBreakPreview" zoomScale="75" zoomScaleNormal="100" workbookViewId="0">
      <selection activeCell="E24" sqref="E24:Q24"/>
    </sheetView>
  </sheetViews>
  <sheetFormatPr defaultRowHeight="20.100000000000001" customHeight="1" x14ac:dyDescent="0.15"/>
  <cols>
    <col min="1" max="1" width="1.625" style="121" customWidth="1"/>
    <col min="2" max="2" width="16.5" style="121" customWidth="1"/>
    <col min="3" max="4" width="1.25" style="121" customWidth="1"/>
    <col min="5" max="6" width="3.625" style="121" customWidth="1"/>
    <col min="7" max="10" width="5.625" style="121" customWidth="1"/>
    <col min="11" max="11" width="8" style="121" customWidth="1"/>
    <col min="12" max="16" width="5.625" style="121" customWidth="1"/>
    <col min="17" max="17" width="5.25" style="121" customWidth="1"/>
    <col min="18" max="18" width="1.125" style="121" customWidth="1"/>
    <col min="19" max="16384" width="9" style="121"/>
  </cols>
  <sheetData>
    <row r="1" spans="1:18" ht="24.95" customHeight="1" x14ac:dyDescent="0.15">
      <c r="B1" s="121" t="s">
        <v>555</v>
      </c>
    </row>
    <row r="2" spans="1:18" ht="24.95" customHeight="1" x14ac:dyDescent="0.15">
      <c r="B2" s="655" t="s">
        <v>314</v>
      </c>
      <c r="C2" s="655"/>
      <c r="D2" s="655"/>
      <c r="E2" s="655"/>
      <c r="F2" s="655"/>
      <c r="G2" s="655"/>
      <c r="H2" s="655"/>
      <c r="I2" s="655"/>
      <c r="J2" s="655"/>
      <c r="K2" s="655"/>
      <c r="L2" s="655"/>
      <c r="M2" s="655"/>
      <c r="N2" s="655"/>
      <c r="O2" s="655"/>
      <c r="P2" s="655"/>
      <c r="Q2" s="655"/>
    </row>
    <row r="3" spans="1:18" ht="38.25" customHeight="1" x14ac:dyDescent="0.15"/>
    <row r="4" spans="1:18" ht="24.95" customHeight="1" x14ac:dyDescent="0.15">
      <c r="B4" s="1" t="s">
        <v>315</v>
      </c>
      <c r="C4" s="1"/>
      <c r="D4" s="1"/>
      <c r="E4" s="1"/>
    </row>
    <row r="5" spans="1:18" ht="24.95" customHeight="1" x14ac:dyDescent="0.15"/>
    <row r="6" spans="1:18" ht="28.5" customHeight="1" x14ac:dyDescent="0.15">
      <c r="I6" s="656" t="s">
        <v>316</v>
      </c>
      <c r="J6" s="656"/>
      <c r="K6" s="657" t="str">
        <f>'（別表２第１号様式）交付申請書'!J6</f>
        <v>〇△□株式会社</v>
      </c>
      <c r="L6" s="657"/>
      <c r="M6" s="657"/>
      <c r="N6" s="657"/>
      <c r="O6" s="657"/>
      <c r="P6" s="657"/>
      <c r="Q6" s="657"/>
    </row>
    <row r="7" spans="1:18" ht="28.5" customHeight="1" x14ac:dyDescent="0.15">
      <c r="I7" s="656"/>
      <c r="J7" s="656"/>
      <c r="K7" s="658" t="str">
        <f>'（別表２第１号様式）交付申請書'!J7</f>
        <v>大阪たろう</v>
      </c>
      <c r="L7" s="658"/>
      <c r="M7" s="658"/>
      <c r="N7" s="658"/>
      <c r="O7" s="658"/>
      <c r="P7" s="658"/>
      <c r="Q7" s="122" t="s">
        <v>299</v>
      </c>
    </row>
    <row r="8" spans="1:18" ht="24.95" customHeight="1" x14ac:dyDescent="0.15"/>
    <row r="9" spans="1:18" ht="24.95" customHeight="1" x14ac:dyDescent="0.15"/>
    <row r="10" spans="1:18" ht="24.95" customHeight="1" x14ac:dyDescent="0.15">
      <c r="B10" s="1" t="s">
        <v>317</v>
      </c>
      <c r="C10" s="1"/>
      <c r="D10" s="1"/>
      <c r="E10" s="1"/>
      <c r="F10" s="1"/>
      <c r="G10" s="1"/>
    </row>
    <row r="11" spans="1:18" ht="24.95" customHeight="1" x14ac:dyDescent="0.15"/>
    <row r="12" spans="1:18" ht="24.95" customHeight="1" x14ac:dyDescent="0.15">
      <c r="A12" s="1"/>
      <c r="B12" s="659" t="s">
        <v>303</v>
      </c>
      <c r="C12" s="659"/>
      <c r="D12" s="659"/>
      <c r="E12" s="659"/>
      <c r="F12" s="659"/>
      <c r="G12" s="659"/>
      <c r="H12" s="659"/>
      <c r="I12" s="659"/>
      <c r="J12" s="659"/>
      <c r="K12" s="659"/>
      <c r="L12" s="659"/>
      <c r="M12" s="659"/>
      <c r="N12" s="659"/>
      <c r="O12" s="659"/>
      <c r="P12" s="659"/>
      <c r="Q12" s="659"/>
      <c r="R12" s="1"/>
    </row>
    <row r="13" spans="1:18" ht="24.95" customHeight="1" x14ac:dyDescent="0.15">
      <c r="A13" s="1"/>
      <c r="B13" s="1"/>
      <c r="C13" s="1"/>
      <c r="D13" s="1"/>
      <c r="E13" s="1"/>
      <c r="F13" s="1"/>
      <c r="G13" s="1"/>
      <c r="H13" s="1"/>
      <c r="I13" s="1"/>
      <c r="J13" s="1"/>
      <c r="K13" s="1"/>
      <c r="L13" s="1"/>
      <c r="M13" s="1"/>
      <c r="N13" s="1"/>
      <c r="O13" s="1"/>
      <c r="P13" s="1"/>
      <c r="Q13" s="1"/>
      <c r="R13" s="1"/>
    </row>
    <row r="14" spans="1:18" ht="9.75" customHeight="1" x14ac:dyDescent="0.15">
      <c r="A14" s="38"/>
      <c r="B14" s="61"/>
      <c r="C14" s="63"/>
      <c r="D14" s="61"/>
      <c r="E14" s="61"/>
      <c r="F14" s="61"/>
      <c r="G14" s="61"/>
      <c r="H14" s="61"/>
      <c r="I14" s="61"/>
      <c r="J14" s="61"/>
      <c r="K14" s="61"/>
      <c r="L14" s="61"/>
      <c r="M14" s="61"/>
      <c r="N14" s="61"/>
      <c r="O14" s="61"/>
      <c r="P14" s="61"/>
      <c r="Q14" s="61"/>
      <c r="R14" s="63"/>
    </row>
    <row r="15" spans="1:18" ht="27" customHeight="1" x14ac:dyDescent="0.15">
      <c r="A15" s="45"/>
      <c r="B15" s="123" t="s">
        <v>318</v>
      </c>
      <c r="C15" s="124"/>
      <c r="D15" s="1"/>
      <c r="E15" s="660"/>
      <c r="F15" s="660"/>
      <c r="G15" s="660"/>
      <c r="H15" s="659" t="s">
        <v>319</v>
      </c>
      <c r="I15" s="659"/>
      <c r="J15" s="659"/>
      <c r="K15" s="659"/>
      <c r="L15" s="659"/>
      <c r="M15" s="660"/>
      <c r="N15" s="660"/>
      <c r="O15" s="659" t="s">
        <v>320</v>
      </c>
      <c r="P15" s="659"/>
      <c r="Q15" s="659"/>
      <c r="R15" s="124"/>
    </row>
    <row r="16" spans="1:18" ht="9.75" customHeight="1" x14ac:dyDescent="0.15">
      <c r="A16" s="46"/>
      <c r="B16" s="125"/>
      <c r="C16" s="126"/>
      <c r="D16" s="125"/>
      <c r="E16" s="125"/>
      <c r="F16" s="125"/>
      <c r="G16" s="125"/>
      <c r="H16" s="125"/>
      <c r="I16" s="125"/>
      <c r="J16" s="125"/>
      <c r="K16" s="125"/>
      <c r="L16" s="125"/>
      <c r="M16" s="125"/>
      <c r="N16" s="125"/>
      <c r="O16" s="125"/>
      <c r="P16" s="125"/>
      <c r="Q16" s="125"/>
      <c r="R16" s="126"/>
    </row>
    <row r="17" spans="1:18" ht="9.75" customHeight="1" x14ac:dyDescent="0.15">
      <c r="A17" s="38"/>
      <c r="B17" s="61"/>
      <c r="C17" s="63"/>
      <c r="D17" s="61"/>
      <c r="E17" s="61"/>
      <c r="F17" s="61"/>
      <c r="G17" s="61"/>
      <c r="H17" s="61"/>
      <c r="I17" s="61"/>
      <c r="J17" s="61"/>
      <c r="K17" s="61"/>
      <c r="L17" s="61"/>
      <c r="M17" s="61"/>
      <c r="N17" s="61"/>
      <c r="O17" s="61"/>
      <c r="P17" s="61"/>
      <c r="Q17" s="61"/>
      <c r="R17" s="63"/>
    </row>
    <row r="18" spans="1:18" ht="27" customHeight="1" x14ac:dyDescent="0.15">
      <c r="A18" s="45"/>
      <c r="B18" s="123" t="s">
        <v>321</v>
      </c>
      <c r="C18" s="124"/>
      <c r="D18" s="1"/>
      <c r="E18" s="127"/>
      <c r="F18" s="127"/>
      <c r="G18" s="65" t="s">
        <v>322</v>
      </c>
      <c r="H18" s="65" t="s">
        <v>323</v>
      </c>
      <c r="I18" s="65" t="s">
        <v>324</v>
      </c>
      <c r="J18" s="65" t="s">
        <v>325</v>
      </c>
      <c r="K18" s="194" t="s">
        <v>49</v>
      </c>
      <c r="L18" s="127" t="s">
        <v>338</v>
      </c>
      <c r="M18" s="651"/>
      <c r="N18" s="651"/>
      <c r="O18" s="651"/>
      <c r="P18" s="127" t="s">
        <v>326</v>
      </c>
      <c r="Q18" s="127"/>
      <c r="R18" s="124"/>
    </row>
    <row r="19" spans="1:18" ht="9.75" customHeight="1" x14ac:dyDescent="0.15">
      <c r="A19" s="46"/>
      <c r="B19" s="125"/>
      <c r="C19" s="126"/>
      <c r="D19" s="125"/>
      <c r="E19" s="125"/>
      <c r="F19" s="125"/>
      <c r="G19" s="125"/>
      <c r="H19" s="125"/>
      <c r="I19" s="125"/>
      <c r="J19" s="125"/>
      <c r="K19" s="125"/>
      <c r="L19" s="125"/>
      <c r="M19" s="125"/>
      <c r="N19" s="125"/>
      <c r="O19" s="125"/>
      <c r="P19" s="125"/>
      <c r="Q19" s="125"/>
      <c r="R19" s="126"/>
    </row>
    <row r="20" spans="1:18" ht="9.75" customHeight="1" x14ac:dyDescent="0.15">
      <c r="A20" s="38"/>
      <c r="B20" s="61"/>
      <c r="C20" s="63"/>
      <c r="D20" s="61"/>
      <c r="E20" s="61"/>
      <c r="F20" s="61"/>
      <c r="G20" s="61"/>
      <c r="H20" s="61"/>
      <c r="I20" s="61"/>
      <c r="J20" s="61"/>
      <c r="K20" s="61"/>
      <c r="L20" s="61"/>
      <c r="M20" s="61"/>
      <c r="N20" s="61"/>
      <c r="O20" s="61"/>
      <c r="P20" s="61"/>
      <c r="Q20" s="61"/>
      <c r="R20" s="63"/>
    </row>
    <row r="21" spans="1:18" ht="27" customHeight="1" x14ac:dyDescent="0.15">
      <c r="A21" s="45"/>
      <c r="B21" s="123" t="s">
        <v>327</v>
      </c>
      <c r="C21" s="124"/>
      <c r="D21" s="1"/>
      <c r="E21" s="653"/>
      <c r="F21" s="654"/>
      <c r="G21" s="654"/>
      <c r="H21" s="654"/>
      <c r="I21" s="1"/>
      <c r="J21" s="1"/>
      <c r="K21" s="1"/>
      <c r="L21" s="1"/>
      <c r="M21" s="1"/>
      <c r="N21" s="1"/>
      <c r="O21" s="1"/>
      <c r="P21" s="1"/>
      <c r="Q21" s="1"/>
      <c r="R21" s="124"/>
    </row>
    <row r="22" spans="1:18" ht="9.75" customHeight="1" x14ac:dyDescent="0.15">
      <c r="A22" s="46"/>
      <c r="B22" s="125"/>
      <c r="C22" s="126"/>
      <c r="D22" s="125"/>
      <c r="E22" s="125"/>
      <c r="F22" s="125"/>
      <c r="G22" s="125"/>
      <c r="H22" s="125"/>
      <c r="I22" s="125"/>
      <c r="J22" s="125"/>
      <c r="K22" s="125"/>
      <c r="L22" s="125"/>
      <c r="M22" s="125"/>
      <c r="N22" s="125"/>
      <c r="O22" s="125"/>
      <c r="P22" s="125"/>
      <c r="Q22" s="125"/>
      <c r="R22" s="126"/>
    </row>
    <row r="23" spans="1:18" ht="9.75" customHeight="1" x14ac:dyDescent="0.15">
      <c r="A23" s="38"/>
      <c r="B23" s="61"/>
      <c r="C23" s="63"/>
      <c r="D23" s="61"/>
      <c r="E23" s="61"/>
      <c r="F23" s="61"/>
      <c r="G23" s="61"/>
      <c r="H23" s="61"/>
      <c r="I23" s="61"/>
      <c r="J23" s="61"/>
      <c r="K23" s="61"/>
      <c r="L23" s="61"/>
      <c r="M23" s="61"/>
      <c r="N23" s="61"/>
      <c r="O23" s="61"/>
      <c r="P23" s="61"/>
      <c r="Q23" s="61"/>
      <c r="R23" s="63"/>
    </row>
    <row r="24" spans="1:18" ht="27" customHeight="1" x14ac:dyDescent="0.15">
      <c r="A24" s="45"/>
      <c r="B24" s="123" t="s">
        <v>550</v>
      </c>
      <c r="C24" s="124"/>
      <c r="D24" s="1"/>
      <c r="E24" s="652"/>
      <c r="F24" s="652"/>
      <c r="G24" s="652"/>
      <c r="H24" s="652"/>
      <c r="I24" s="652"/>
      <c r="J24" s="652"/>
      <c r="K24" s="652"/>
      <c r="L24" s="652"/>
      <c r="M24" s="652"/>
      <c r="N24" s="652"/>
      <c r="O24" s="652"/>
      <c r="P24" s="652"/>
      <c r="Q24" s="652"/>
      <c r="R24" s="124"/>
    </row>
    <row r="25" spans="1:18" ht="9.75" customHeight="1" x14ac:dyDescent="0.15">
      <c r="A25" s="45"/>
      <c r="B25" s="1"/>
      <c r="C25" s="124"/>
      <c r="D25" s="1"/>
      <c r="E25" s="1"/>
      <c r="F25" s="1"/>
      <c r="G25" s="1"/>
      <c r="H25" s="1"/>
      <c r="I25" s="1"/>
      <c r="J25" s="1"/>
      <c r="K25" s="1"/>
      <c r="L25" s="1"/>
      <c r="M25" s="1"/>
      <c r="N25" s="1"/>
      <c r="O25" s="1"/>
      <c r="P25" s="1"/>
      <c r="Q25" s="1"/>
      <c r="R25" s="124"/>
    </row>
    <row r="26" spans="1:18" ht="9.75" customHeight="1" x14ac:dyDescent="0.15">
      <c r="A26" s="140"/>
      <c r="B26" s="142"/>
      <c r="C26" s="193"/>
      <c r="D26" s="142"/>
      <c r="E26" s="142"/>
      <c r="F26" s="142"/>
      <c r="G26" s="142"/>
      <c r="H26" s="142"/>
      <c r="I26" s="142"/>
      <c r="J26" s="142"/>
      <c r="K26" s="142"/>
      <c r="L26" s="142"/>
      <c r="M26" s="142"/>
      <c r="N26" s="142"/>
      <c r="O26" s="142"/>
      <c r="P26" s="142"/>
      <c r="Q26" s="142"/>
      <c r="R26" s="193"/>
    </row>
    <row r="27" spans="1:18" ht="27" customHeight="1" x14ac:dyDescent="0.15">
      <c r="A27" s="45"/>
      <c r="B27" s="123" t="s">
        <v>328</v>
      </c>
      <c r="C27" s="124"/>
      <c r="D27" s="1"/>
      <c r="E27" s="652"/>
      <c r="F27" s="652"/>
      <c r="G27" s="652"/>
      <c r="H27" s="652"/>
      <c r="I27" s="652"/>
      <c r="J27" s="652"/>
      <c r="K27" s="652"/>
      <c r="L27" s="652"/>
      <c r="M27" s="652"/>
      <c r="N27" s="652"/>
      <c r="O27" s="652"/>
      <c r="P27" s="652"/>
      <c r="Q27" s="652"/>
      <c r="R27" s="124"/>
    </row>
    <row r="28" spans="1:18" ht="9.75" customHeight="1" x14ac:dyDescent="0.15">
      <c r="A28" s="46"/>
      <c r="B28" s="125"/>
      <c r="C28" s="126"/>
      <c r="D28" s="125"/>
      <c r="E28" s="125"/>
      <c r="F28" s="125"/>
      <c r="G28" s="125"/>
      <c r="H28" s="125"/>
      <c r="I28" s="125"/>
      <c r="J28" s="125"/>
      <c r="K28" s="125"/>
      <c r="L28" s="125"/>
      <c r="M28" s="125"/>
      <c r="N28" s="125"/>
      <c r="O28" s="125"/>
      <c r="P28" s="125"/>
      <c r="Q28" s="125"/>
      <c r="R28" s="126"/>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xr:uid="{00000000-0002-0000-0700-000000000000}"/>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B1:I25"/>
  <sheetViews>
    <sheetView view="pageBreakPreview" zoomScale="70" zoomScaleNormal="100" zoomScaleSheetLayoutView="70" workbookViewId="0">
      <selection activeCell="E24" sqref="E24:Q24"/>
    </sheetView>
  </sheetViews>
  <sheetFormatPr defaultRowHeight="24" customHeight="1" x14ac:dyDescent="0.15"/>
  <cols>
    <col min="1" max="1" width="2.5" style="1" customWidth="1"/>
    <col min="2" max="2" width="2.625" style="1" customWidth="1"/>
    <col min="3" max="3" width="29.375" style="1" customWidth="1"/>
    <col min="4" max="4" width="20.125" style="1" customWidth="1"/>
    <col min="5" max="6" width="2.625" style="1" customWidth="1"/>
    <col min="7" max="7" width="7.625" style="1" customWidth="1"/>
    <col min="8" max="8" width="36.5" style="1" customWidth="1"/>
    <col min="9" max="9" width="30.625" style="1" customWidth="1"/>
    <col min="10" max="16384" width="9" style="1"/>
  </cols>
  <sheetData>
    <row r="1" spans="2:9" ht="24" customHeight="1" x14ac:dyDescent="0.15">
      <c r="C1" s="1" t="s">
        <v>556</v>
      </c>
    </row>
    <row r="2" spans="2:9" ht="9.75" customHeight="1" x14ac:dyDescent="0.15"/>
    <row r="3" spans="2:9" ht="21.95" customHeight="1" x14ac:dyDescent="0.15">
      <c r="B3" s="129"/>
      <c r="C3" s="675" t="s">
        <v>215</v>
      </c>
      <c r="D3" s="675"/>
      <c r="E3" s="134"/>
      <c r="F3" s="131"/>
      <c r="G3" s="667"/>
      <c r="H3" s="667"/>
      <c r="I3" s="668"/>
    </row>
    <row r="4" spans="2:9" ht="21.95" customHeight="1" x14ac:dyDescent="0.15">
      <c r="B4" s="135"/>
      <c r="C4" s="676" t="s">
        <v>47</v>
      </c>
      <c r="D4" s="676"/>
      <c r="E4" s="136"/>
      <c r="F4" s="137"/>
      <c r="G4" s="669"/>
      <c r="H4" s="669"/>
      <c r="I4" s="670"/>
    </row>
    <row r="5" spans="2:9" ht="21.95" customHeight="1" x14ac:dyDescent="0.15">
      <c r="B5" s="132"/>
      <c r="C5" s="663" t="s">
        <v>124</v>
      </c>
      <c r="D5" s="663"/>
      <c r="E5" s="138"/>
      <c r="F5" s="133"/>
      <c r="G5" s="678"/>
      <c r="H5" s="678"/>
      <c r="I5" s="679"/>
    </row>
    <row r="6" spans="2:9" ht="21.95" customHeight="1" x14ac:dyDescent="0.15">
      <c r="B6" s="129"/>
      <c r="C6" s="675" t="s">
        <v>217</v>
      </c>
      <c r="D6" s="675"/>
      <c r="E6" s="134"/>
      <c r="F6" s="131"/>
      <c r="G6" s="667"/>
      <c r="H6" s="667"/>
      <c r="I6" s="668"/>
    </row>
    <row r="7" spans="2:9" ht="21.95" customHeight="1" x14ac:dyDescent="0.15">
      <c r="B7" s="135"/>
      <c r="C7" s="682" t="s">
        <v>216</v>
      </c>
      <c r="D7" s="682"/>
      <c r="E7" s="136"/>
      <c r="F7" s="137"/>
      <c r="G7" s="669"/>
      <c r="H7" s="669"/>
      <c r="I7" s="670"/>
    </row>
    <row r="8" spans="2:9" ht="21.95" customHeight="1" x14ac:dyDescent="0.15">
      <c r="B8" s="140"/>
      <c r="C8" s="677" t="s">
        <v>68</v>
      </c>
      <c r="D8" s="677"/>
      <c r="E8" s="141"/>
      <c r="F8" s="142"/>
      <c r="G8" s="680"/>
      <c r="H8" s="680"/>
      <c r="I8" s="681"/>
    </row>
    <row r="9" spans="2:9" ht="21.95" customHeight="1" x14ac:dyDescent="0.15">
      <c r="B9" s="129"/>
      <c r="C9" s="666" t="s">
        <v>126</v>
      </c>
      <c r="D9" s="666"/>
      <c r="E9" s="130"/>
      <c r="F9" s="131"/>
      <c r="G9" s="667"/>
      <c r="H9" s="667"/>
      <c r="I9" s="668"/>
    </row>
    <row r="10" spans="2:9" ht="21.95" customHeight="1" x14ac:dyDescent="0.15">
      <c r="B10" s="135"/>
      <c r="C10" s="671" t="s">
        <v>127</v>
      </c>
      <c r="D10" s="671"/>
      <c r="E10" s="139"/>
      <c r="F10" s="137"/>
      <c r="G10" s="669"/>
      <c r="H10" s="669"/>
      <c r="I10" s="670"/>
    </row>
    <row r="11" spans="2:9" ht="21.95" customHeight="1" x14ac:dyDescent="0.15">
      <c r="B11" s="132"/>
      <c r="C11" s="663" t="s">
        <v>125</v>
      </c>
      <c r="D11" s="663"/>
      <c r="E11" s="138"/>
      <c r="F11" s="133"/>
      <c r="G11" s="664"/>
      <c r="H11" s="664"/>
      <c r="I11" s="665"/>
    </row>
    <row r="12" spans="2:9" ht="21.95" customHeight="1" x14ac:dyDescent="0.15">
      <c r="B12" s="38"/>
      <c r="C12" s="672" t="s">
        <v>128</v>
      </c>
      <c r="D12" s="672"/>
      <c r="E12" s="60"/>
      <c r="F12" s="61"/>
      <c r="G12" s="673"/>
      <c r="H12" s="673"/>
      <c r="I12" s="674"/>
    </row>
    <row r="13" spans="2:9" ht="21.95" customHeight="1" x14ac:dyDescent="0.15">
      <c r="B13" s="129"/>
      <c r="C13" s="666" t="s">
        <v>129</v>
      </c>
      <c r="D13" s="666"/>
      <c r="E13" s="130"/>
      <c r="F13" s="131"/>
      <c r="G13" s="667"/>
      <c r="H13" s="667"/>
      <c r="I13" s="668"/>
    </row>
    <row r="14" spans="2:9" ht="21.95" customHeight="1" x14ac:dyDescent="0.15">
      <c r="B14" s="132"/>
      <c r="C14" s="663" t="s">
        <v>125</v>
      </c>
      <c r="D14" s="663"/>
      <c r="E14" s="138"/>
      <c r="F14" s="133"/>
      <c r="G14" s="664"/>
      <c r="H14" s="664"/>
      <c r="I14" s="665"/>
    </row>
    <row r="15" spans="2:9" ht="12.75" customHeight="1" x14ac:dyDescent="0.15"/>
    <row r="16" spans="2:9" ht="21.95" customHeight="1" x14ac:dyDescent="0.15">
      <c r="B16" s="1" t="s">
        <v>199</v>
      </c>
    </row>
    <row r="17" spans="2:9" ht="21.95" customHeight="1" x14ac:dyDescent="0.15">
      <c r="B17" s="38"/>
      <c r="C17" s="61"/>
      <c r="D17" s="59" t="s">
        <v>202</v>
      </c>
      <c r="E17" s="61"/>
      <c r="F17" s="38"/>
      <c r="G17" s="59" t="s">
        <v>200</v>
      </c>
      <c r="H17" s="661" t="s">
        <v>201</v>
      </c>
      <c r="I17" s="662"/>
    </row>
    <row r="18" spans="2:9" ht="21.95" customHeight="1" x14ac:dyDescent="0.15">
      <c r="B18" s="129"/>
      <c r="C18" s="161" t="s">
        <v>146</v>
      </c>
      <c r="D18" s="178" t="s">
        <v>203</v>
      </c>
      <c r="E18" s="131"/>
      <c r="F18" s="129"/>
      <c r="G18" s="246"/>
      <c r="H18" s="129" t="str">
        <f>別添１!G3</f>
        <v/>
      </c>
      <c r="I18" s="180"/>
    </row>
    <row r="19" spans="2:9" ht="21.95" customHeight="1" x14ac:dyDescent="0.15">
      <c r="B19" s="135"/>
      <c r="C19" s="163" t="s">
        <v>197</v>
      </c>
      <c r="D19" s="181" t="s">
        <v>337</v>
      </c>
      <c r="E19" s="137"/>
      <c r="F19" s="135"/>
      <c r="G19" s="247"/>
      <c r="H19" s="164" t="str">
        <f>別添１!G11</f>
        <v/>
      </c>
      <c r="I19" s="182" t="str">
        <f>別添１!H11</f>
        <v/>
      </c>
    </row>
    <row r="20" spans="2:9" ht="21.95" customHeight="1" x14ac:dyDescent="0.15">
      <c r="B20" s="135"/>
      <c r="C20" s="183" t="s">
        <v>138</v>
      </c>
      <c r="D20" s="181" t="s">
        <v>513</v>
      </c>
      <c r="E20" s="137"/>
      <c r="F20" s="135"/>
      <c r="G20" s="247"/>
      <c r="H20" s="164" t="str">
        <f>別添１!G36</f>
        <v/>
      </c>
      <c r="I20" s="182"/>
    </row>
    <row r="21" spans="2:9" ht="21.95" customHeight="1" x14ac:dyDescent="0.15">
      <c r="B21" s="132"/>
      <c r="C21" s="160" t="s">
        <v>198</v>
      </c>
      <c r="D21" s="184" t="s">
        <v>204</v>
      </c>
      <c r="E21" s="133"/>
      <c r="F21" s="132"/>
      <c r="G21" s="248"/>
      <c r="H21" s="132" t="str">
        <f>別添１!G45</f>
        <v/>
      </c>
      <c r="I21" s="186"/>
    </row>
    <row r="23" spans="2:9" ht="21.95" customHeight="1" x14ac:dyDescent="0.15">
      <c r="B23" s="129"/>
      <c r="C23" s="187" t="s">
        <v>412</v>
      </c>
      <c r="D23" s="188" t="s">
        <v>29</v>
      </c>
      <c r="E23" s="180"/>
      <c r="F23" s="131"/>
      <c r="G23" s="246"/>
      <c r="H23" s="179" t="str">
        <f>IF(G23="","",IF(G23=1,"有",IF(G23=2,"無","再度入力数値を確認してください。")))</f>
        <v/>
      </c>
    </row>
    <row r="24" spans="2:9" ht="21.95" customHeight="1" x14ac:dyDescent="0.15">
      <c r="B24" s="135"/>
      <c r="C24" s="162" t="s">
        <v>32</v>
      </c>
      <c r="D24" s="189" t="s">
        <v>29</v>
      </c>
      <c r="E24" s="182"/>
      <c r="F24" s="137"/>
      <c r="G24" s="247"/>
      <c r="H24" s="190"/>
    </row>
    <row r="25" spans="2:9" ht="21.95" customHeight="1" x14ac:dyDescent="0.15">
      <c r="B25" s="132"/>
      <c r="C25" s="191" t="s">
        <v>33</v>
      </c>
      <c r="D25" s="192" t="s">
        <v>29</v>
      </c>
      <c r="E25" s="186"/>
      <c r="F25" s="133"/>
      <c r="G25" s="248"/>
      <c r="H25" s="185"/>
    </row>
  </sheetData>
  <protectedRanges>
    <protectedRange sqref="G3:I14 G18:G21 G23" name="範囲1"/>
  </protectedRanges>
  <mergeCells count="25">
    <mergeCell ref="C3:D3"/>
    <mergeCell ref="C4:D4"/>
    <mergeCell ref="C5:D5"/>
    <mergeCell ref="C8:D8"/>
    <mergeCell ref="G3:I3"/>
    <mergeCell ref="G4:I4"/>
    <mergeCell ref="G7:I7"/>
    <mergeCell ref="G6:I6"/>
    <mergeCell ref="G5:I5"/>
    <mergeCell ref="G8:I8"/>
    <mergeCell ref="C7:D7"/>
    <mergeCell ref="C6:D6"/>
    <mergeCell ref="H17:I17"/>
    <mergeCell ref="C14:D14"/>
    <mergeCell ref="G14:I14"/>
    <mergeCell ref="C9:D9"/>
    <mergeCell ref="G9:I9"/>
    <mergeCell ref="G10:I10"/>
    <mergeCell ref="G13:I13"/>
    <mergeCell ref="C10:D10"/>
    <mergeCell ref="C11:D11"/>
    <mergeCell ref="C12:D12"/>
    <mergeCell ref="G11:I11"/>
    <mergeCell ref="G12:I12"/>
    <mergeCell ref="C13:D13"/>
  </mergeCells>
  <phoneticPr fontId="1"/>
  <dataValidations count="1">
    <dataValidation imeMode="halfAlpha" allowBlank="1" showInputMessage="1" showErrorMessage="1" sqref="G11:I11 G14:I14 G10:I10" xr:uid="{00000000-0002-0000-0800-00000000000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（別表２第１号様式）交付申請書</vt:lpstr>
      <vt:lpstr>（別紙１）所要額</vt:lpstr>
      <vt:lpstr>（別紙２）研修内容</vt:lpstr>
      <vt:lpstr>（別紙３）新任訪問看護職員名簿</vt:lpstr>
      <vt:lpstr>（別紙４）支出予定額</vt:lpstr>
      <vt:lpstr>（別紙５）予算書</vt:lpstr>
      <vt:lpstr>（別紙６）事業計画書</vt:lpstr>
      <vt:lpstr>口座振替依頼書</vt:lpstr>
      <vt:lpstr>基本情報</vt:lpstr>
      <vt:lpstr>別添１</vt:lpstr>
      <vt:lpstr>入力方法</vt:lpstr>
      <vt:lpstr>支出説明</vt:lpstr>
      <vt:lpstr>Q&amp;A</vt:lpstr>
      <vt:lpstr>基本データ</vt:lpstr>
      <vt:lpstr>別紙2-(6)</vt:lpstr>
      <vt:lpstr>別紙2-(7)④ (2)</vt:lpstr>
      <vt:lpstr>'（別紙１）所要額'!Print_Area</vt:lpstr>
      <vt:lpstr>'（別紙２）研修内容'!Print_Area</vt:lpstr>
      <vt:lpstr>'（別紙３）新任訪問看護職員名簿'!Print_Area</vt:lpstr>
      <vt:lpstr>'（別紙４）支出予定額'!Print_Area</vt:lpstr>
      <vt:lpstr>'（別紙５）予算書'!Print_Area</vt:lpstr>
      <vt:lpstr>'（別紙６）事業計画書'!Print_Area</vt:lpstr>
      <vt:lpstr>'（別表２第１号様式）交付申請書'!Print_Area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'（別紙２）研修内容'!Print_Titles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user05</cp:lastModifiedBy>
  <cp:lastPrinted>2024-02-01T07:40:49Z</cp:lastPrinted>
  <dcterms:created xsi:type="dcterms:W3CDTF">1997-01-08T22:48:59Z</dcterms:created>
  <dcterms:modified xsi:type="dcterms:W3CDTF">2024-08-15T05:17:03Z</dcterms:modified>
</cp:coreProperties>
</file>