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st-kyoukai\一般社団法人　大阪府訪問看護ステーション Dropbox\上野直子\★k基金事業2024\"/>
    </mc:Choice>
  </mc:AlternateContent>
  <xr:revisionPtr revIDLastSave="0" documentId="13_ncr:1_{912F7C85-BA55-4B7C-82D2-1118A6955ECB}" xr6:coauthVersionLast="47" xr6:coauthVersionMax="47" xr10:uidLastSave="{00000000-0000-0000-0000-000000000000}"/>
  <bookViews>
    <workbookView xWindow="-120" yWindow="-120" windowWidth="29040" windowHeight="15720" tabRatio="946" xr2:uid="{00000000-000D-0000-FFFF-FFFF00000000}"/>
  </bookViews>
  <sheets>
    <sheet name="（別表２第１号様式）交付申請書" sheetId="32" r:id="rId1"/>
    <sheet name="（別紙１）所要額" sheetId="45" r:id="rId2"/>
    <sheet name="（別紙２）研修内容" sheetId="18" r:id="rId3"/>
    <sheet name="（別紙３）新任訪問看護職員名簿" sheetId="17" r:id="rId4"/>
    <sheet name="（別紙４）支出予定額" sheetId="11" r:id="rId5"/>
    <sheet name="（別紙５）予算書" sheetId="10" r:id="rId6"/>
    <sheet name="（別紙６）事業計画書" sheetId="46" r:id="rId7"/>
    <sheet name="口座振替依頼書" sheetId="33" state="hidden" r:id="rId8"/>
    <sheet name="基本情報" sheetId="19" state="hidden" r:id="rId9"/>
    <sheet name="別添１" sheetId="26" state="hidden" r:id="rId10"/>
    <sheet name="入力方法" sheetId="24" state="hidden" r:id="rId11"/>
    <sheet name="支出説明" sheetId="8" state="hidden" r:id="rId12"/>
    <sheet name="Q&amp;A" sheetId="27" state="hidden" r:id="rId13"/>
    <sheet name="基本データ" sheetId="28" state="hidden" r:id="rId14"/>
    <sheet name="別紙2-(6)" sheetId="38" state="hidden" r:id="rId15"/>
    <sheet name="別紙2-(7)④ (2)" sheetId="44" state="hidden" r:id="rId1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'（別紙１）所要額'!$A$1:$L$18</definedName>
    <definedName name="_xlnm.Print_Area" localSheetId="2">'（別紙２）研修内容'!$A$1:$R$53</definedName>
    <definedName name="_xlnm.Print_Area" localSheetId="3">'（別紙３）新任訪問看護職員名簿'!$A$1:$L$26</definedName>
    <definedName name="_xlnm.Print_Area" localSheetId="4">'（別紙４）支出予定額'!$A$1:$V$85</definedName>
    <definedName name="_xlnm.Print_Area" localSheetId="5">'（別紙５）予算書'!$A$1:$H$22</definedName>
    <definedName name="_xlnm.Print_Area" localSheetId="0">'（別表２第１号様式）交付申請書'!$A$1:$Q$31</definedName>
    <definedName name="_xlnm.Print_Area" localSheetId="8">基本情報!$A$1:$I$25</definedName>
    <definedName name="_xlnm.Print_Area" localSheetId="7">口座振替依頼書!$A$1:$R$28</definedName>
    <definedName name="_xlnm.Print_Area" localSheetId="11">支出説明!$A$1:$G$49</definedName>
    <definedName name="_xlnm.Print_Area" localSheetId="10">入力方法!$A$1:$F$68</definedName>
    <definedName name="_xlnm.Print_Area" localSheetId="14">'別紙2-(6)'!$A$1:$W$21</definedName>
    <definedName name="_xlnm.Print_Area" localSheetId="15">'別紙2-(7)④ (2)'!$A$1:$AH$30</definedName>
    <definedName name="_xlnm.Print_Area" localSheetId="9">別添１!$A$1:$E$53</definedName>
    <definedName name="_xlnm.Print_Titles" localSheetId="2">'（別紙２）研修内容'!$1:$8</definedName>
    <definedName name="_xlnm.Print_Titles" localSheetId="3">'（別紙３）新任訪問看護職員名簿'!$1:$6</definedName>
    <definedName name="_xlnm.Print_Titles" localSheetId="14">'別紙2-(6)'!$A:$E,'別紙2-(6)'!$3:$7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11" l="1"/>
  <c r="U11" i="11"/>
  <c r="U12" i="11"/>
  <c r="U13" i="11"/>
  <c r="U14" i="11"/>
  <c r="U15" i="11"/>
  <c r="U16" i="11"/>
  <c r="U17" i="11"/>
  <c r="U18" i="11"/>
  <c r="U19" i="11"/>
  <c r="U20" i="11"/>
  <c r="U21" i="11"/>
  <c r="U22" i="11"/>
  <c r="U23" i="11"/>
  <c r="U24" i="11"/>
  <c r="R77" i="11" l="1"/>
  <c r="R76" i="11"/>
  <c r="G21" i="10"/>
  <c r="L10" i="45" l="1"/>
  <c r="D15" i="45"/>
  <c r="F15" i="45"/>
  <c r="G15" i="45"/>
  <c r="H15" i="45"/>
  <c r="H10" i="45"/>
  <c r="J3" i="11"/>
  <c r="O3" i="18"/>
  <c r="E8" i="10" l="1"/>
  <c r="R81" i="11" l="1"/>
  <c r="R80" i="11"/>
  <c r="R79" i="11"/>
  <c r="R47" i="11"/>
  <c r="R46" i="11"/>
  <c r="G46" i="11" s="1"/>
  <c r="G79" i="11" l="1"/>
  <c r="Q3" i="18"/>
  <c r="I18" i="46"/>
  <c r="J4" i="45" l="1"/>
  <c r="S4" i="45"/>
  <c r="R4" i="45"/>
  <c r="Q4" i="45"/>
  <c r="P4" i="45"/>
  <c r="O4" i="45"/>
  <c r="N4" i="45"/>
  <c r="M4" i="45"/>
  <c r="G22" i="10"/>
  <c r="I4" i="17"/>
  <c r="R4" i="17"/>
  <c r="Q4" i="17"/>
  <c r="P4" i="17"/>
  <c r="O4" i="17"/>
  <c r="N4" i="17"/>
  <c r="M4" i="17"/>
  <c r="M3" i="11"/>
  <c r="G76" i="11"/>
  <c r="G33" i="11"/>
  <c r="G27" i="11"/>
  <c r="R66" i="11"/>
  <c r="R67" i="11"/>
  <c r="R68" i="11"/>
  <c r="R69" i="11"/>
  <c r="R70" i="11"/>
  <c r="R71" i="11"/>
  <c r="R72" i="11"/>
  <c r="R73" i="11"/>
  <c r="R74" i="11"/>
  <c r="R65" i="11"/>
  <c r="R60" i="11"/>
  <c r="R61" i="11"/>
  <c r="R62" i="11"/>
  <c r="R63" i="11"/>
  <c r="R59" i="11"/>
  <c r="G59" i="11" s="1"/>
  <c r="R56" i="11"/>
  <c r="R55" i="11"/>
  <c r="R53" i="11"/>
  <c r="R52" i="11"/>
  <c r="G52" i="11" s="1"/>
  <c r="R50" i="11"/>
  <c r="R49" i="11"/>
  <c r="G49" i="11" s="1"/>
  <c r="R43" i="11"/>
  <c r="R42" i="11"/>
  <c r="R40" i="11"/>
  <c r="R39" i="11"/>
  <c r="G39" i="11" s="1"/>
  <c r="V3" i="11"/>
  <c r="U3" i="11"/>
  <c r="T3" i="11"/>
  <c r="S3" i="11"/>
  <c r="R3" i="11"/>
  <c r="Q3" i="11"/>
  <c r="P3" i="11"/>
  <c r="O3" i="11"/>
  <c r="N3" i="11"/>
  <c r="C10" i="46"/>
  <c r="C9" i="46"/>
  <c r="C8" i="46"/>
  <c r="C7" i="46"/>
  <c r="G9" i="11" l="1"/>
  <c r="G55" i="11"/>
  <c r="G65" i="11"/>
  <c r="G42" i="11"/>
  <c r="Y9" i="44"/>
  <c r="K7" i="33"/>
  <c r="AH9" i="44"/>
  <c r="AF9" i="44"/>
  <c r="AE9" i="44"/>
  <c r="AD9" i="44"/>
  <c r="AB9" i="44"/>
  <c r="AA9" i="44" s="1"/>
  <c r="X9" i="44"/>
  <c r="W9" i="44"/>
  <c r="T9" i="44"/>
  <c r="S9" i="44"/>
  <c r="Q9" i="44"/>
  <c r="J9" i="44"/>
  <c r="I9" i="44"/>
  <c r="F9" i="44"/>
  <c r="E9" i="44"/>
  <c r="D9" i="44"/>
  <c r="M8" i="38"/>
  <c r="N8" i="38" s="1"/>
  <c r="O8" i="38" s="1"/>
  <c r="P9" i="44"/>
  <c r="N9" i="44"/>
  <c r="M9" i="44"/>
  <c r="K9" i="44"/>
  <c r="G36" i="26"/>
  <c r="H20" i="19" s="1"/>
  <c r="H23" i="19"/>
  <c r="R9" i="44"/>
  <c r="G45" i="26"/>
  <c r="H21" i="19" s="1"/>
  <c r="AG9" i="44"/>
  <c r="H11" i="26"/>
  <c r="I19" i="19" s="1"/>
  <c r="G11" i="26"/>
  <c r="H19" i="19" s="1"/>
  <c r="G3" i="26"/>
  <c r="H18" i="19" s="1"/>
  <c r="V9" i="44"/>
  <c r="U9" i="44"/>
  <c r="E128" i="17"/>
  <c r="D8" i="38"/>
  <c r="M2" i="28"/>
  <c r="J2" i="28"/>
  <c r="L2" i="28"/>
  <c r="K2" i="28"/>
  <c r="I2" i="28"/>
  <c r="H2" i="28"/>
  <c r="G2" i="28"/>
  <c r="F2" i="28"/>
  <c r="E2" i="28"/>
  <c r="D2" i="28"/>
  <c r="C2" i="28"/>
  <c r="B2" i="28"/>
  <c r="Z9" i="44"/>
  <c r="G8" i="38"/>
  <c r="J8" i="38"/>
  <c r="L8" i="38" s="1"/>
  <c r="K8" i="38"/>
  <c r="I8" i="38"/>
  <c r="Q8" i="38" s="1"/>
  <c r="F8" i="38"/>
  <c r="B9" i="44"/>
  <c r="A9" i="44"/>
  <c r="C8" i="38"/>
  <c r="C9" i="44"/>
  <c r="E8" i="38"/>
  <c r="G83" i="11" l="1"/>
  <c r="C10" i="45" s="1"/>
  <c r="K6" i="33"/>
  <c r="P8" i="38"/>
  <c r="H8" i="38"/>
  <c r="R8" i="38" s="1"/>
  <c r="S8" i="38" s="1"/>
  <c r="X8" i="38" s="1"/>
  <c r="E10" i="45" l="1"/>
  <c r="C15" i="45"/>
  <c r="H18" i="32" s="1"/>
  <c r="E14" i="10"/>
  <c r="E16" i="10" s="1"/>
  <c r="T8" i="38"/>
  <c r="U8" i="38" s="1"/>
  <c r="I10" i="45" l="1"/>
  <c r="E15" i="45"/>
  <c r="I15" i="45" l="1"/>
  <c r="K10" i="45"/>
  <c r="K15" i="45" s="1"/>
  <c r="H21" i="32" l="1"/>
  <c r="H23" i="32" s="1"/>
  <c r="E7" i="10"/>
  <c r="E9" i="10" l="1"/>
  <c r="E1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Q7" authorId="0" shapeId="0" xr:uid="{00000000-0006-0000-0700-00000100000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依頼人氏名は、基本情報等、他のシートを入力すれば、自動的に表示されます。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Q18" authorId="0" shapeId="0" xr:uid="{00000000-0006-0000-0700-00000200000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S4" authorId="0" shapeId="0" xr:uid="{00000000-0006-0000-0E00-000001000000}">
      <text>
        <r>
          <rPr>
            <b/>
            <sz val="9"/>
            <color indexed="81"/>
            <rFont val="ＭＳ Ｐゴシック"/>
            <family val="3"/>
            <charset val="128"/>
          </rPr>
          <t>大阪府医事看護課:</t>
        </r>
        <r>
          <rPr>
            <sz val="9"/>
            <color indexed="81"/>
            <rFont val="ＭＳ Ｐゴシック"/>
            <family val="3"/>
            <charset val="128"/>
          </rPr>
          <t xml:space="preserve">
選定額に調整率を乗じた額</t>
        </r>
      </text>
    </comment>
  </commentList>
</comments>
</file>

<file path=xl/sharedStrings.xml><?xml version="1.0" encoding="utf-8"?>
<sst xmlns="http://schemas.openxmlformats.org/spreadsheetml/2006/main" count="1358" uniqueCount="659">
  <si>
    <t>　「新人看護職員」には非常勤職員も含まれるのか。</t>
    <phoneticPr fontId="1"/>
  </si>
  <si>
    <t>　雇用形態は問わないため、非常勤職員等であっても病院等と雇用関係があれば新人看護職員に含まれる。</t>
    <phoneticPr fontId="1"/>
  </si>
  <si>
    <t>　「職場適応のサポートやメンタルサポート等の体制の整備」の具体的な補助要件は何か。</t>
    <phoneticPr fontId="1"/>
  </si>
  <si>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1"/>
  </si>
  <si>
    <t>　「研修における組織体制」の具体的な補助要件は何か。</t>
    <phoneticPr fontId="1"/>
  </si>
  <si>
    <t>　研修責任者、教育担当者及び実地指導者の役割を担うものを明確にし、配置されていることが補助の条件となるが、専任・兼任は問わない。</t>
    <phoneticPr fontId="1"/>
  </si>
  <si>
    <t>　研修責任者、教育担当者及び実地指導者として、何らかの要件（経験年数、研修受講の有無等）が必要か。</t>
    <phoneticPr fontId="1"/>
  </si>
  <si>
    <t>　特に職種、経験年数、研修受講などの要件はなく、ガイドライン（Ⅰ－３－２）で示されているそれぞれの役割を担える者であればよい。</t>
    <phoneticPr fontId="1"/>
  </si>
  <si>
    <t>　「研修における組織体制」の補助要件として、教育担当者は、必ず各部署に配置することが必要か。</t>
    <phoneticPr fontId="1"/>
  </si>
  <si>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1"/>
  </si>
  <si>
    <t>　「研修における組織体制」の補助要件として、プログラム企画・運営組織（委員会等）は、必ず設置することが必要か。</t>
    <phoneticPr fontId="1"/>
  </si>
  <si>
    <t>　事業内容（ウ）の「ガイドラインⅡに沿った到達目標の設定及び評価」の補助要件としては、ガイドラインに示されている到達目標の項目のどこまで実施していれば、補助の対象となるのか。</t>
    <phoneticPr fontId="1"/>
  </si>
  <si>
    <t>　複数の診療所が協同して新人看護職員研修を行った場合、補助金の申請はどのようにすればよいか。</t>
    <phoneticPr fontId="1"/>
  </si>
  <si>
    <t>　代表となる診療所が一括して申請手続きを行っても差し支えない。
ただし、それぞれの診療所が実施要綱に定める補助要件（②新人看護職員研修事業のア及びイ）を満たす必要がある。</t>
    <phoneticPr fontId="1"/>
  </si>
  <si>
    <t>　研修責任者や教育担当者ではない職員が新人看護職員のために講義等を行った場合、それにかかった分の人件費を対象経費に計上できるか。</t>
    <phoneticPr fontId="1"/>
  </si>
  <si>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1"/>
  </si>
  <si>
    <t>　新人看護職員研修を実施するために、研修責任者や教育担当者が外部研修を受講した場合の費用は対象経費に計上できるか。</t>
    <phoneticPr fontId="1"/>
  </si>
  <si>
    <t>　新人看護職員の外部研修への参加にかかる経費については、対象としているところであるが、研修責任者や教育担当者の研修にかかる経費を計上することはできない。</t>
    <phoneticPr fontId="1"/>
  </si>
  <si>
    <t>　そのとおりである。</t>
    <phoneticPr fontId="1"/>
  </si>
  <si>
    <t>　医療機関受入研修事業の補助要件として、「自施設の新人看護職員研修を公開し、公募により受入を実施すること」となっている理由は何か。</t>
    <phoneticPr fontId="1"/>
  </si>
  <si>
    <t>　同一法人等に限定せず、広く地域の医療機関が活用できる外部研修が実施されるよう、補助の要件とした。</t>
    <phoneticPr fontId="1"/>
  </si>
  <si>
    <t>　公募方法にはどのようなものが考えられるか。</t>
    <phoneticPr fontId="1"/>
  </si>
  <si>
    <t>　ホームページや機関誌の活用、地方自治体・関係団体等を通じての広報など、地域の会議等での広報等などが考えられる。</t>
    <phoneticPr fontId="1"/>
  </si>
  <si>
    <t>　医療機関受入研修事業の 「複数月で実施」とは同一内容の研修を複数回実施しなければならないということか。</t>
    <phoneticPr fontId="1"/>
  </si>
  <si>
    <t>Ｑ</t>
    <phoneticPr fontId="1"/>
  </si>
  <si>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1"/>
  </si>
  <si>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1"/>
  </si>
  <si>
    <t>　医療機関受入研修事業は、新人看護職員研修事業を実施している病院等でなければ補助の対象とはならないのか。</t>
    <phoneticPr fontId="1"/>
  </si>
  <si>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1"/>
  </si>
  <si>
    <t>有－1、無－2</t>
    <rPh sb="0" eb="1">
      <t>アリ</t>
    </rPh>
    <rPh sb="4" eb="5">
      <t>ナシ</t>
    </rPh>
    <phoneticPr fontId="1"/>
  </si>
  <si>
    <t>平成22年度</t>
    <rPh sb="0" eb="2">
      <t>ヘイセイ</t>
    </rPh>
    <rPh sb="4" eb="6">
      <t>ネンド</t>
    </rPh>
    <phoneticPr fontId="1"/>
  </si>
  <si>
    <t>なし</t>
    <phoneticPr fontId="1"/>
  </si>
  <si>
    <t>到達目標の設定の有無</t>
    <rPh sb="0" eb="2">
      <t>トウタツ</t>
    </rPh>
    <rPh sb="2" eb="4">
      <t>モクヒョウ</t>
    </rPh>
    <rPh sb="5" eb="7">
      <t>セッテイ</t>
    </rPh>
    <rPh sb="8" eb="10">
      <t>ウム</t>
    </rPh>
    <phoneticPr fontId="1"/>
  </si>
  <si>
    <t>研修プログラムの有無</t>
    <rPh sb="0" eb="2">
      <t>ケンシュウ</t>
    </rPh>
    <rPh sb="8" eb="10">
      <t>ウム</t>
    </rPh>
    <phoneticPr fontId="1"/>
  </si>
  <si>
    <t>実施日数</t>
    <rPh sb="0" eb="2">
      <t>ジッシ</t>
    </rPh>
    <rPh sb="2" eb="4">
      <t>ニッスウ</t>
    </rPh>
    <phoneticPr fontId="3"/>
  </si>
  <si>
    <t>対 象 経 費 の 支 出 予 定 額 算 出 内 訳</t>
    <rPh sb="14" eb="15">
      <t>ヨ</t>
    </rPh>
    <rPh sb="16" eb="17">
      <t>サダム</t>
    </rPh>
    <rPh sb="18" eb="19">
      <t>ガク</t>
    </rPh>
    <phoneticPr fontId="1"/>
  </si>
  <si>
    <t>実施時間数</t>
    <rPh sb="0" eb="2">
      <t>ジッシ</t>
    </rPh>
    <rPh sb="2" eb="5">
      <t>ジカンスウ</t>
    </rPh>
    <phoneticPr fontId="1"/>
  </si>
  <si>
    <t>月</t>
  </si>
  <si>
    <t>日</t>
  </si>
  <si>
    <t>×</t>
    <phoneticPr fontId="1"/>
  </si>
  <si>
    <t>×</t>
    <phoneticPr fontId="1"/>
  </si>
  <si>
    <t>=</t>
    <phoneticPr fontId="1"/>
  </si>
  <si>
    <t>=</t>
    <phoneticPr fontId="1"/>
  </si>
  <si>
    <t>回</t>
    <rPh sb="0" eb="1">
      <t>カイ</t>
    </rPh>
    <phoneticPr fontId="1"/>
  </si>
  <si>
    <t>冊</t>
    <rPh sb="0" eb="1">
      <t>サツ</t>
    </rPh>
    <phoneticPr fontId="1"/>
  </si>
  <si>
    <t>日</t>
    <rPh sb="0" eb="1">
      <t>ニチ</t>
    </rPh>
    <phoneticPr fontId="1"/>
  </si>
  <si>
    <t>円</t>
    <rPh sb="0" eb="1">
      <t>エン</t>
    </rPh>
    <phoneticPr fontId="1"/>
  </si>
  <si>
    <t>法人名</t>
    <rPh sb="0" eb="2">
      <t>ホウジン</t>
    </rPh>
    <rPh sb="2" eb="3">
      <t>メイ</t>
    </rPh>
    <phoneticPr fontId="1"/>
  </si>
  <si>
    <t>人</t>
    <rPh sb="0" eb="1">
      <t>ニン</t>
    </rPh>
    <phoneticPr fontId="1"/>
  </si>
  <si>
    <t>その他</t>
    <rPh sb="2" eb="3">
      <t>タ</t>
    </rPh>
    <phoneticPr fontId="1"/>
  </si>
  <si>
    <t>月</t>
    <rPh sb="0" eb="1">
      <t>ツキ</t>
    </rPh>
    <phoneticPr fontId="1"/>
  </si>
  <si>
    <t>日</t>
    <rPh sb="0" eb="1">
      <t>ヒ</t>
    </rPh>
    <phoneticPr fontId="1"/>
  </si>
  <si>
    <t>研修責任者経費</t>
    <rPh sb="0" eb="2">
      <t>ケンシュウ</t>
    </rPh>
    <rPh sb="2" eb="5">
      <t>セキニンシャ</t>
    </rPh>
    <rPh sb="5" eb="7">
      <t>ケイヒ</t>
    </rPh>
    <phoneticPr fontId="3"/>
  </si>
  <si>
    <t>報償費</t>
    <phoneticPr fontId="3"/>
  </si>
  <si>
    <t>旅費</t>
    <rPh sb="0" eb="2">
      <t>リョヒ</t>
    </rPh>
    <phoneticPr fontId="3"/>
  </si>
  <si>
    <t>需用費</t>
    <rPh sb="0" eb="3">
      <t>ジュヨウヒ</t>
    </rPh>
    <phoneticPr fontId="3"/>
  </si>
  <si>
    <t>時間</t>
    <rPh sb="0" eb="2">
      <t>ジカン</t>
    </rPh>
    <phoneticPr fontId="1"/>
  </si>
  <si>
    <t>（研　　修　　経　　費）</t>
    <rPh sb="1" eb="2">
      <t>ケン</t>
    </rPh>
    <rPh sb="4" eb="5">
      <t>オサム</t>
    </rPh>
    <rPh sb="7" eb="8">
      <t>キョウ</t>
    </rPh>
    <rPh sb="10" eb="11">
      <t>ヒ</t>
    </rPh>
    <phoneticPr fontId="3"/>
  </si>
  <si>
    <t>区分</t>
  </si>
  <si>
    <t>需　　　　用　　　　費</t>
    <rPh sb="0" eb="1">
      <t>モトメ</t>
    </rPh>
    <rPh sb="5" eb="6">
      <t>ヨウ</t>
    </rPh>
    <rPh sb="10" eb="11">
      <t>ヒ</t>
    </rPh>
    <phoneticPr fontId="3"/>
  </si>
  <si>
    <t>使用料及び賃借料</t>
    <rPh sb="0" eb="3">
      <t>シヨウリョウ</t>
    </rPh>
    <rPh sb="3" eb="4">
      <t>オヨ</t>
    </rPh>
    <rPh sb="5" eb="8">
      <t>チンシャクリョウ</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</si>
  <si>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</si>
  <si>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</si>
  <si>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</si>
  <si>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教　育　担　当　者　経　費</t>
    <rPh sb="0" eb="1">
      <t>キョウ</t>
    </rPh>
    <rPh sb="2" eb="3">
      <t>イク</t>
    </rPh>
    <rPh sb="4" eb="5">
      <t>ユタカ</t>
    </rPh>
    <rPh sb="6" eb="7">
      <t>トウ</t>
    </rPh>
    <rPh sb="8" eb="9">
      <t>モノ</t>
    </rPh>
    <rPh sb="10" eb="11">
      <t>キョウ</t>
    </rPh>
    <rPh sb="12" eb="13">
      <t>ヒ</t>
    </rPh>
    <phoneticPr fontId="3"/>
  </si>
  <si>
    <t>収入</t>
    <rPh sb="0" eb="2">
      <t>シュウニュウ</t>
    </rPh>
    <phoneticPr fontId="1"/>
  </si>
  <si>
    <t>（その他の収入）</t>
    <rPh sb="3" eb="4">
      <t>タ</t>
    </rPh>
    <rPh sb="5" eb="7">
      <t>シュウニュウ</t>
    </rPh>
    <phoneticPr fontId="1"/>
  </si>
  <si>
    <t>計</t>
    <rPh sb="0" eb="1">
      <t>ケイ</t>
    </rPh>
    <phoneticPr fontId="1"/>
  </si>
  <si>
    <t>施設名</t>
    <rPh sb="0" eb="2">
      <t>シセツ</t>
    </rPh>
    <rPh sb="2" eb="3">
      <t>メイ</t>
    </rPh>
    <phoneticPr fontId="1"/>
  </si>
  <si>
    <t>備考</t>
    <rPh sb="0" eb="2">
      <t>ビコウ</t>
    </rPh>
    <phoneticPr fontId="1"/>
  </si>
  <si>
    <t>合計</t>
  </si>
  <si>
    <t>医療法上の許可病床総数</t>
    <rPh sb="0" eb="3">
      <t>イリョウホウ</t>
    </rPh>
    <rPh sb="3" eb="4">
      <t>ジョウ</t>
    </rPh>
    <rPh sb="5" eb="7">
      <t>キョカ</t>
    </rPh>
    <rPh sb="7" eb="9">
      <t>ビョウショウ</t>
    </rPh>
    <rPh sb="9" eb="11">
      <t>ソウスウ</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</si>
  <si>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</si>
  <si>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</si>
  <si>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</si>
  <si>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</si>
  <si>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備考</t>
    <rPh sb="0" eb="2">
      <t>ビコウ</t>
    </rPh>
    <phoneticPr fontId="3"/>
  </si>
  <si>
    <t>専任</t>
    <rPh sb="0" eb="2">
      <t>センニン</t>
    </rPh>
    <phoneticPr fontId="3"/>
  </si>
  <si>
    <t>兼任</t>
    <rPh sb="0" eb="2">
      <t>ケンニン</t>
    </rPh>
    <phoneticPr fontId="3"/>
  </si>
  <si>
    <t>床</t>
    <rPh sb="0" eb="1">
      <t>ユカ</t>
    </rPh>
    <phoneticPr fontId="3"/>
  </si>
  <si>
    <t>人</t>
    <rPh sb="0" eb="1">
      <t>ニン</t>
    </rPh>
    <phoneticPr fontId="3"/>
  </si>
  <si>
    <t>人</t>
    <rPh sb="0" eb="1">
      <t>ヒト</t>
    </rPh>
    <phoneticPr fontId="1"/>
  </si>
  <si>
    <t>月</t>
    <rPh sb="0" eb="1">
      <t>ツキ</t>
    </rPh>
    <phoneticPr fontId="3"/>
  </si>
  <si>
    <t>日</t>
    <rPh sb="0" eb="1">
      <t>ニチ</t>
    </rPh>
    <phoneticPr fontId="3"/>
  </si>
  <si>
    <t>謝金</t>
    <rPh sb="0" eb="2">
      <t>シャキン</t>
    </rPh>
    <phoneticPr fontId="3"/>
  </si>
  <si>
    <t>人件費</t>
    <rPh sb="0" eb="3">
      <t>ジンケンヒ</t>
    </rPh>
    <phoneticPr fontId="3"/>
  </si>
  <si>
    <t>手当</t>
    <rPh sb="0" eb="2">
      <t>テアテ</t>
    </rPh>
    <phoneticPr fontId="3"/>
  </si>
  <si>
    <t>消耗品費</t>
    <rPh sb="0" eb="3">
      <t>ショウモウヒン</t>
    </rPh>
    <rPh sb="3" eb="4">
      <t>ヒ</t>
    </rPh>
    <phoneticPr fontId="3"/>
  </si>
  <si>
    <t>印刷製本費</t>
    <rPh sb="0" eb="2">
      <t>インサツ</t>
    </rPh>
    <rPh sb="2" eb="4">
      <t>セイホン</t>
    </rPh>
    <rPh sb="4" eb="5">
      <t>ヒ</t>
    </rPh>
    <phoneticPr fontId="3"/>
  </si>
  <si>
    <t>会議費</t>
    <rPh sb="0" eb="3">
      <t>カイギヒ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</si>
  <si>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</si>
  <si>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</si>
  <si>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</si>
  <si>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雑役務費</t>
    <rPh sb="0" eb="3">
      <t>ザツエキム</t>
    </rPh>
    <rPh sb="3" eb="4">
      <t>ヒ</t>
    </rPh>
    <phoneticPr fontId="3"/>
  </si>
  <si>
    <t>備品購入費</t>
    <rPh sb="0" eb="2">
      <t>ビヒン</t>
    </rPh>
    <rPh sb="2" eb="5">
      <t>コウニュウヒ</t>
    </rPh>
    <phoneticPr fontId="3"/>
  </si>
  <si>
    <t>時間単価</t>
    <rPh sb="0" eb="2">
      <t>ジカン</t>
    </rPh>
    <rPh sb="2" eb="4">
      <t>タンカ</t>
    </rPh>
    <phoneticPr fontId="1"/>
  </si>
  <si>
    <t>従事時間</t>
    <rPh sb="0" eb="2">
      <t>ジュウジ</t>
    </rPh>
    <rPh sb="2" eb="4">
      <t>ジカン</t>
    </rPh>
    <phoneticPr fontId="1"/>
  </si>
  <si>
    <t>氏名</t>
    <rPh sb="0" eb="2">
      <t>シメイ</t>
    </rPh>
    <phoneticPr fontId="1"/>
  </si>
  <si>
    <t>科目</t>
    <rPh sb="0" eb="2">
      <t>カモク</t>
    </rPh>
    <phoneticPr fontId="1"/>
  </si>
  <si>
    <t>補助金収入</t>
    <rPh sb="0" eb="3">
      <t>ホジョキン</t>
    </rPh>
    <rPh sb="3" eb="5">
      <t>シュウニュウ</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</si>
  <si>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</si>
  <si>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</si>
  <si>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</si>
  <si>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</si>
  <si>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</si>
  <si>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</si>
  <si>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研修計画書</t>
    <rPh sb="0" eb="2">
      <t>ケンシュウ</t>
    </rPh>
    <rPh sb="2" eb="4">
      <t>ケイカク</t>
    </rPh>
    <rPh sb="4" eb="5">
      <t>ショ</t>
    </rPh>
    <phoneticPr fontId="1"/>
  </si>
  <si>
    <t>研修実施日</t>
    <rPh sb="0" eb="2">
      <t>ケンシュウ</t>
    </rPh>
    <rPh sb="2" eb="4">
      <t>ジッシ</t>
    </rPh>
    <rPh sb="4" eb="5">
      <t>ビ</t>
    </rPh>
    <phoneticPr fontId="1"/>
  </si>
  <si>
    <t>性別</t>
    <rPh sb="0" eb="2">
      <t>セイベツ</t>
    </rPh>
    <phoneticPr fontId="1"/>
  </si>
  <si>
    <t>年齢</t>
    <rPh sb="0" eb="2">
      <t>ネンレイ</t>
    </rPh>
    <phoneticPr fontId="1"/>
  </si>
  <si>
    <t>No</t>
    <phoneticPr fontId="1"/>
  </si>
  <si>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1"/>
  </si>
  <si>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1"/>
  </si>
  <si>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1"/>
  </si>
  <si>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1"/>
  </si>
  <si>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1"/>
  </si>
  <si>
    <t>賃金</t>
    <rPh sb="0" eb="2">
      <t>チンギン</t>
    </rPh>
    <phoneticPr fontId="1"/>
  </si>
  <si>
    <t>施設名：</t>
    <rPh sb="0" eb="2">
      <t>シセツ</t>
    </rPh>
    <rPh sb="2" eb="3">
      <t>メイ</t>
    </rPh>
    <phoneticPr fontId="1"/>
  </si>
  <si>
    <t>施設名：</t>
    <rPh sb="0" eb="2">
      <t>シセツ</t>
    </rPh>
    <rPh sb="2" eb="3">
      <t>メイ</t>
    </rPh>
    <phoneticPr fontId="3"/>
  </si>
  <si>
    <t>積算内訳</t>
    <phoneticPr fontId="1"/>
  </si>
  <si>
    <t>（単位：円）</t>
    <rPh sb="1" eb="3">
      <t>タンイ</t>
    </rPh>
    <rPh sb="4" eb="5">
      <t>エン</t>
    </rPh>
    <phoneticPr fontId="1"/>
  </si>
  <si>
    <t>上記は原本のとおりであることを証明する。</t>
    <rPh sb="0" eb="2">
      <t>ジョウキ</t>
    </rPh>
    <rPh sb="3" eb="5">
      <t>ゲンポン</t>
    </rPh>
    <rPh sb="15" eb="17">
      <t>ショウメイ</t>
    </rPh>
    <phoneticPr fontId="1"/>
  </si>
  <si>
    <t>代表者名</t>
    <rPh sb="0" eb="3">
      <t>ダイヒョウシャ</t>
    </rPh>
    <rPh sb="3" eb="4">
      <t>メイ</t>
    </rPh>
    <phoneticPr fontId="1"/>
  </si>
  <si>
    <t>施設名:</t>
    <rPh sb="0" eb="2">
      <t>シセツ</t>
    </rPh>
    <rPh sb="2" eb="3">
      <t>メイ</t>
    </rPh>
    <phoneticPr fontId="1"/>
  </si>
  <si>
    <t>代表者職・氏名</t>
    <rPh sb="0" eb="2">
      <t>ダイヒョウ</t>
    </rPh>
    <rPh sb="2" eb="3">
      <t>シャ</t>
    </rPh>
    <rPh sb="3" eb="4">
      <t>ショク</t>
    </rPh>
    <rPh sb="5" eb="7">
      <t>シメイ</t>
    </rPh>
    <phoneticPr fontId="1"/>
  </si>
  <si>
    <t>メールアドレス</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</si>
  <si>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</si>
  <si>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</si>
  <si>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看護部長名</t>
    <rPh sb="0" eb="2">
      <t>カンゴ</t>
    </rPh>
    <rPh sb="2" eb="5">
      <t>ブチョウメイ</t>
    </rPh>
    <phoneticPr fontId="1"/>
  </si>
  <si>
    <t>新人看護職員研修責任者</t>
    <rPh sb="0" eb="2">
      <t>シンジン</t>
    </rPh>
    <rPh sb="2" eb="4">
      <t>カンゴ</t>
    </rPh>
    <rPh sb="4" eb="6">
      <t>ショクイン</t>
    </rPh>
    <rPh sb="6" eb="8">
      <t>ケンシュウ</t>
    </rPh>
    <rPh sb="8" eb="11">
      <t>セキニンシャ</t>
    </rPh>
    <phoneticPr fontId="1"/>
  </si>
  <si>
    <t>（別紙３）</t>
    <rPh sb="1" eb="3">
      <t>ベッシ</t>
    </rPh>
    <phoneticPr fontId="1"/>
  </si>
  <si>
    <t>その他の収入</t>
    <rPh sb="2" eb="3">
      <t>タ</t>
    </rPh>
    <rPh sb="4" eb="6">
      <t>シュウニュウ</t>
    </rPh>
    <phoneticPr fontId="1"/>
  </si>
  <si>
    <t>寄付金</t>
    <rPh sb="0" eb="3">
      <t>キフキン</t>
    </rPh>
    <phoneticPr fontId="1"/>
  </si>
  <si>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</si>
  <si>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</si>
  <si>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</si>
  <si>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1"/>
  </si>
  <si>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</si>
  <si>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</si>
  <si>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ＨＰ上での公募</t>
    <rPh sb="2" eb="3">
      <t>ジョウ</t>
    </rPh>
    <rPh sb="5" eb="7">
      <t>コウボ</t>
    </rPh>
    <phoneticPr fontId="3"/>
  </si>
  <si>
    <t>機関誌等での公募</t>
    <rPh sb="0" eb="3">
      <t>キカンシ</t>
    </rPh>
    <rPh sb="3" eb="4">
      <t>トウ</t>
    </rPh>
    <rPh sb="6" eb="8">
      <t>コウボ</t>
    </rPh>
    <phoneticPr fontId="3"/>
  </si>
  <si>
    <t>地方自治体を通じての広報等</t>
    <rPh sb="0" eb="2">
      <t>チホウ</t>
    </rPh>
    <rPh sb="2" eb="5">
      <t>ジチタイ</t>
    </rPh>
    <rPh sb="6" eb="7">
      <t>ツウ</t>
    </rPh>
    <rPh sb="10" eb="12">
      <t>コウホウ</t>
    </rPh>
    <rPh sb="12" eb="13">
      <t>トウ</t>
    </rPh>
    <phoneticPr fontId="3"/>
  </si>
  <si>
    <t>関係団体等を通じての広報等</t>
    <rPh sb="0" eb="2">
      <t>カンケイ</t>
    </rPh>
    <rPh sb="2" eb="4">
      <t>ダンタイ</t>
    </rPh>
    <rPh sb="4" eb="5">
      <t>トウ</t>
    </rPh>
    <rPh sb="6" eb="7">
      <t>ツウ</t>
    </rPh>
    <rPh sb="10" eb="12">
      <t>コウホウ</t>
    </rPh>
    <rPh sb="12" eb="13">
      <t>トウ</t>
    </rPh>
    <phoneticPr fontId="3"/>
  </si>
  <si>
    <t>地域の会議等での広報等</t>
    <rPh sb="0" eb="2">
      <t>チイキ</t>
    </rPh>
    <rPh sb="3" eb="5">
      <t>カイギ</t>
    </rPh>
    <rPh sb="5" eb="6">
      <t>トウ</t>
    </rPh>
    <rPh sb="8" eb="10">
      <t>コウホウ</t>
    </rPh>
    <rPh sb="10" eb="11">
      <t>トウ</t>
    </rPh>
    <phoneticPr fontId="3"/>
  </si>
  <si>
    <t>その他</t>
    <rPh sb="2" eb="3">
      <t>タ</t>
    </rPh>
    <phoneticPr fontId="3"/>
  </si>
  <si>
    <t>平成21年度</t>
    <rPh sb="0" eb="2">
      <t>ヘイセイ</t>
    </rPh>
    <rPh sb="4" eb="6">
      <t>ネンド</t>
    </rPh>
    <phoneticPr fontId="1"/>
  </si>
  <si>
    <t>施設区分</t>
    <rPh sb="0" eb="2">
      <t>シセツ</t>
    </rPh>
    <rPh sb="2" eb="4">
      <t>クブン</t>
    </rPh>
    <phoneticPr fontId="1"/>
  </si>
  <si>
    <t>番号</t>
    <rPh sb="0" eb="2">
      <t>バンゴウ</t>
    </rPh>
    <phoneticPr fontId="3"/>
  </si>
  <si>
    <t>区分</t>
    <rPh sb="0" eb="2">
      <t>クブン</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</si>
  <si>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</si>
  <si>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</si>
  <si>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</si>
  <si>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</si>
  <si>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</si>
  <si>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名称</t>
    <rPh sb="0" eb="2">
      <t>メイショウ</t>
    </rPh>
    <phoneticPr fontId="3"/>
  </si>
  <si>
    <t>略称名</t>
    <rPh sb="0" eb="2">
      <t>リャクショウ</t>
    </rPh>
    <rPh sb="2" eb="3">
      <t>メイ</t>
    </rPh>
    <phoneticPr fontId="3"/>
  </si>
  <si>
    <t>都道府県</t>
    <rPh sb="0" eb="4">
      <t>トドウフケン</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</si>
  <si>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</si>
  <si>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</si>
  <si>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</si>
  <si>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</si>
  <si>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</si>
  <si>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</si>
  <si>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</si>
  <si>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</si>
  <si>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</si>
  <si>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</si>
  <si>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</si>
  <si>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</si>
  <si>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</si>
  <si>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</si>
  <si>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国大法人</t>
    <rPh sb="0" eb="2">
      <t>コクダイ</t>
    </rPh>
    <rPh sb="2" eb="4">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</si>
  <si>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</si>
  <si>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</si>
  <si>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</si>
  <si>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</si>
  <si>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</si>
  <si>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</si>
  <si>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</si>
  <si>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</si>
  <si>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</si>
  <si>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</si>
  <si>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</si>
  <si>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</si>
  <si>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</si>
  <si>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</si>
  <si>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</si>
  <si>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</si>
  <si>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</si>
  <si>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</si>
  <si>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</si>
  <si>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</si>
  <si>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チーム支援型</t>
    <rPh sb="3" eb="5">
      <t>シエン</t>
    </rPh>
    <rPh sb="5" eb="6">
      <t>ガタ</t>
    </rPh>
    <phoneticPr fontId="3"/>
  </si>
  <si>
    <t>相談窓口</t>
    <rPh sb="0" eb="2">
      <t>ソウダン</t>
    </rPh>
    <rPh sb="2" eb="4">
      <t>マドグチ</t>
    </rPh>
    <phoneticPr fontId="3"/>
  </si>
  <si>
    <t>名称</t>
    <rPh sb="0" eb="1">
      <t>メイ</t>
    </rPh>
    <rPh sb="1" eb="2">
      <t>ショウ</t>
    </rPh>
    <phoneticPr fontId="3"/>
  </si>
  <si>
    <t>施設区分</t>
    <rPh sb="0" eb="2">
      <t>シセツ</t>
    </rPh>
    <rPh sb="2" eb="4">
      <t>クブン</t>
    </rPh>
    <phoneticPr fontId="3"/>
  </si>
  <si>
    <t>設置主体</t>
    <rPh sb="0" eb="2">
      <t>セッチ</t>
    </rPh>
    <rPh sb="2" eb="4">
      <t>シュタイ</t>
    </rPh>
    <phoneticPr fontId="3"/>
  </si>
  <si>
    <t>設置主体</t>
    <rPh sb="0" eb="2">
      <t>セッチ</t>
    </rPh>
    <rPh sb="2" eb="4">
      <t>シュタイ</t>
    </rPh>
    <phoneticPr fontId="1"/>
  </si>
  <si>
    <t>研修の公開・公募方法</t>
    <rPh sb="0" eb="2">
      <t>ケンシュウ</t>
    </rPh>
    <rPh sb="3" eb="5">
      <t>コウカイ</t>
    </rPh>
    <rPh sb="6" eb="8">
      <t>コウボ</t>
    </rPh>
    <rPh sb="8" eb="10">
      <t>ホウホウ</t>
    </rPh>
    <phoneticPr fontId="1"/>
  </si>
  <si>
    <t>別添１よりそれぞれの該当する番号を入力して下さい。</t>
    <rPh sb="0" eb="2">
      <t>ベッテン</t>
    </rPh>
    <rPh sb="10" eb="12">
      <t>ガイトウ</t>
    </rPh>
    <rPh sb="14" eb="16">
      <t>バンゴウ</t>
    </rPh>
    <rPh sb="17" eb="19">
      <t>ニュウリョク</t>
    </rPh>
    <rPh sb="21" eb="22">
      <t>クダ</t>
    </rPh>
    <phoneticPr fontId="1"/>
  </si>
  <si>
    <t>番号</t>
    <rPh sb="0" eb="2">
      <t>バンゴウ</t>
    </rPh>
    <phoneticPr fontId="1"/>
  </si>
  <si>
    <t>名称等</t>
    <rPh sb="0" eb="3">
      <t>メイショウトウ</t>
    </rPh>
    <phoneticPr fontId="1"/>
  </si>
  <si>
    <t>入力番号</t>
    <rPh sb="0" eb="2">
      <t>ニュウリョク</t>
    </rPh>
    <rPh sb="2" eb="4">
      <t>バンゴウ</t>
    </rPh>
    <phoneticPr fontId="1"/>
  </si>
  <si>
    <t>1～5</t>
    <phoneticPr fontId="1"/>
  </si>
  <si>
    <t>1～6</t>
    <phoneticPr fontId="1"/>
  </si>
  <si>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1"/>
  </si>
  <si>
    <t>本事業にかかるその他役務費</t>
    <rPh sb="0" eb="1">
      <t>ホン</t>
    </rPh>
    <rPh sb="1" eb="3">
      <t>ジギョウ</t>
    </rPh>
    <rPh sb="9" eb="10">
      <t>タ</t>
    </rPh>
    <rPh sb="10" eb="12">
      <t>エキム</t>
    </rPh>
    <rPh sb="12" eb="13">
      <t>ヒ</t>
    </rPh>
    <phoneticPr fontId="1"/>
  </si>
  <si>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1"/>
  </si>
  <si>
    <t>Ａ</t>
    <phoneticPr fontId="1"/>
  </si>
  <si>
    <t>　基本情報において入力します。</t>
    <rPh sb="1" eb="3">
      <t>キホン</t>
    </rPh>
    <rPh sb="3" eb="5">
      <t>ジョウホウ</t>
    </rPh>
    <rPh sb="9" eb="11">
      <t>ニュウリョク</t>
    </rPh>
    <phoneticPr fontId="1"/>
  </si>
  <si>
    <t>別紙３（研修計画書）の日数と一致させて下さい。</t>
    <rPh sb="0" eb="2">
      <t>ベッシ</t>
    </rPh>
    <rPh sb="4" eb="6">
      <t>ケンシュウ</t>
    </rPh>
    <rPh sb="6" eb="9">
      <t>ケイカクショ</t>
    </rPh>
    <rPh sb="11" eb="13">
      <t>ニッスウ</t>
    </rPh>
    <rPh sb="14" eb="16">
      <t>イッチ</t>
    </rPh>
    <rPh sb="19" eb="20">
      <t>クダ</t>
    </rPh>
    <phoneticPr fontId="1"/>
  </si>
  <si>
    <t>主なテーマ</t>
    <rPh sb="0" eb="1">
      <t>オモ</t>
    </rPh>
    <phoneticPr fontId="1"/>
  </si>
  <si>
    <t>　（別紙２）新人看護職員研修事業計画書へ入力するためのリストです。</t>
    <rPh sb="2" eb="4">
      <t>ベッシ</t>
    </rPh>
    <rPh sb="6" eb="8">
      <t>シンジン</t>
    </rPh>
    <rPh sb="8" eb="10">
      <t>カンゴ</t>
    </rPh>
    <rPh sb="10" eb="12">
      <t>ショクイン</t>
    </rPh>
    <rPh sb="12" eb="14">
      <t>ケンシュウ</t>
    </rPh>
    <rPh sb="14" eb="16">
      <t>ジギョウ</t>
    </rPh>
    <rPh sb="16" eb="18">
      <t>ケイカク</t>
    </rPh>
    <rPh sb="18" eb="19">
      <t>ショ</t>
    </rPh>
    <rPh sb="20" eb="22">
      <t>ニュウリョク</t>
    </rPh>
    <phoneticPr fontId="1"/>
  </si>
  <si>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1"/>
  </si>
  <si>
    <t>平成23年度</t>
    <rPh sb="0" eb="2">
      <t>ヘイセイ</t>
    </rPh>
    <rPh sb="4" eb="6">
      <t>ネンド</t>
    </rPh>
    <phoneticPr fontId="1"/>
  </si>
  <si>
    <t>法人所在地</t>
    <rPh sb="0" eb="2">
      <t>ホウジン</t>
    </rPh>
    <rPh sb="2" eb="5">
      <t>ショザイチ</t>
    </rPh>
    <phoneticPr fontId="1"/>
  </si>
  <si>
    <t>施設所在地</t>
    <rPh sb="0" eb="2">
      <t>シセツ</t>
    </rPh>
    <rPh sb="2" eb="5">
      <t>ショザイチ</t>
    </rPh>
    <phoneticPr fontId="1"/>
  </si>
  <si>
    <t>郵便番号（施設）</t>
    <rPh sb="0" eb="4">
      <t>ユウビンバンゴウ</t>
    </rPh>
    <rPh sb="5" eb="7">
      <t>シセツ</t>
    </rPh>
    <phoneticPr fontId="1"/>
  </si>
  <si>
    <t>メールアドレス</t>
  </si>
  <si>
    <t>新人助産師数</t>
    <rPh sb="0" eb="2">
      <t>シンジン</t>
    </rPh>
    <rPh sb="2" eb="5">
      <t>ジョサンシ</t>
    </rPh>
    <rPh sb="5" eb="6">
      <t>スウ</t>
    </rPh>
    <phoneticPr fontId="1"/>
  </si>
  <si>
    <t>区　　分</t>
    <rPh sb="0" eb="1">
      <t>ク</t>
    </rPh>
    <rPh sb="3" eb="4">
      <t>ブン</t>
    </rPh>
    <phoneticPr fontId="1"/>
  </si>
  <si>
    <t>基準額</t>
    <rPh sb="0" eb="3">
      <t>キジュンガク</t>
    </rPh>
    <phoneticPr fontId="3"/>
  </si>
  <si>
    <t>施　設　区　分</t>
    <rPh sb="0" eb="1">
      <t>シ</t>
    </rPh>
    <rPh sb="2" eb="3">
      <t>セツ</t>
    </rPh>
    <rPh sb="4" eb="5">
      <t>ク</t>
    </rPh>
    <rPh sb="6" eb="7">
      <t>ブン</t>
    </rPh>
    <phoneticPr fontId="1"/>
  </si>
  <si>
    <t>病院等名</t>
    <rPh sb="0" eb="2">
      <t>ビョウイン</t>
    </rPh>
    <rPh sb="2" eb="3">
      <t>トウ</t>
    </rPh>
    <rPh sb="3" eb="4">
      <t>メイ</t>
    </rPh>
    <phoneticPr fontId="3"/>
  </si>
  <si>
    <t>設置
主体</t>
    <rPh sb="0" eb="2">
      <t>セッチ</t>
    </rPh>
    <phoneticPr fontId="3"/>
  </si>
  <si>
    <t>総事業費</t>
  </si>
  <si>
    <t>差引額</t>
  </si>
  <si>
    <t>計</t>
    <rPh sb="0" eb="1">
      <t>ケイ</t>
    </rPh>
    <phoneticPr fontId="3"/>
  </si>
  <si>
    <t>選定額</t>
  </si>
  <si>
    <t>選定額</t>
    <rPh sb="0" eb="2">
      <t>センテイ</t>
    </rPh>
    <rPh sb="2" eb="3">
      <t>ガク</t>
    </rPh>
    <phoneticPr fontId="3"/>
  </si>
  <si>
    <t>金額</t>
    <rPh sb="0" eb="2">
      <t>キンガク</t>
    </rPh>
    <phoneticPr fontId="3"/>
  </si>
  <si>
    <t>総時間数</t>
    <rPh sb="0" eb="1">
      <t>ソウ</t>
    </rPh>
    <rPh sb="1" eb="4">
      <t>ジカンスウ</t>
    </rPh>
    <phoneticPr fontId="3"/>
  </si>
  <si>
    <t>受入予定数</t>
    <rPh sb="0" eb="2">
      <t>ウケイレ</t>
    </rPh>
    <rPh sb="2" eb="4">
      <t>ヨテイ</t>
    </rPh>
    <rPh sb="4" eb="5">
      <t>スウ</t>
    </rPh>
    <phoneticPr fontId="3"/>
  </si>
  <si>
    <t xml:space="preserve">Ａ </t>
  </si>
  <si>
    <t>Ｂ</t>
  </si>
  <si>
    <t>(Ａ－Ｂ)Ｃ</t>
  </si>
  <si>
    <t xml:space="preserve">Ｄ </t>
  </si>
  <si>
    <t xml:space="preserve">Ｆ </t>
  </si>
  <si>
    <t xml:space="preserve">円 </t>
  </si>
  <si>
    <t>時間</t>
    <rPh sb="0" eb="2">
      <t>ジカン</t>
    </rPh>
    <phoneticPr fontId="3"/>
  </si>
  <si>
    <t>円</t>
    <rPh sb="0" eb="1">
      <t>エン</t>
    </rPh>
    <phoneticPr fontId="3"/>
  </si>
  <si>
    <t>h</t>
    <phoneticPr fontId="1"/>
  </si>
  <si>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3"/>
  </si>
  <si>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3"/>
  </si>
  <si>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
  </si>
  <si>
    <t>新人看護職員等数</t>
    <rPh sb="0" eb="2">
      <t>シンジン</t>
    </rPh>
    <rPh sb="2" eb="4">
      <t>カンゴ</t>
    </rPh>
    <rPh sb="4" eb="6">
      <t>ショクイン</t>
    </rPh>
    <rPh sb="6" eb="7">
      <t>トウ</t>
    </rPh>
    <rPh sb="7" eb="8">
      <t>スウ</t>
    </rPh>
    <phoneticPr fontId="3"/>
  </si>
  <si>
    <t>研修経費の分</t>
    <rPh sb="0" eb="2">
      <t>ケンシュウ</t>
    </rPh>
    <rPh sb="2" eb="4">
      <t>ケイヒ</t>
    </rPh>
    <rPh sb="5" eb="6">
      <t>ブン</t>
    </rPh>
    <phoneticPr fontId="3"/>
  </si>
  <si>
    <t>医療機関受入研修事業の分</t>
    <rPh sb="0" eb="2">
      <t>イリョウ</t>
    </rPh>
    <rPh sb="2" eb="4">
      <t>キカン</t>
    </rPh>
    <rPh sb="4" eb="6">
      <t>ウケイレ</t>
    </rPh>
    <rPh sb="6" eb="8">
      <t>ケンシュウ</t>
    </rPh>
    <rPh sb="8" eb="10">
      <t>ジギョウ</t>
    </rPh>
    <rPh sb="11" eb="12">
      <t>ブン</t>
    </rPh>
    <phoneticPr fontId="3"/>
  </si>
  <si>
    <t>都道府県補助支出予定額</t>
    <rPh sb="0" eb="4">
      <t>トドウフケン</t>
    </rPh>
    <phoneticPr fontId="3"/>
  </si>
  <si>
    <t>備考</t>
  </si>
  <si>
    <t>別紙2-(7)</t>
    <rPh sb="0" eb="2">
      <t>ベッシ</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</si>
  <si>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</si>
  <si>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④新人看護職員研修事業</t>
    <rPh sb="1" eb="3">
      <t>シンジン</t>
    </rPh>
    <rPh sb="3" eb="5">
      <t>カンゴ</t>
    </rPh>
    <rPh sb="5" eb="7">
      <t>ショクイン</t>
    </rPh>
    <rPh sb="7" eb="9">
      <t>ケンシュウ</t>
    </rPh>
    <rPh sb="9" eb="11">
      <t>ジギョウ</t>
    </rPh>
    <phoneticPr fontId="3"/>
  </si>
  <si>
    <t>都道府県名：</t>
    <rPh sb="0" eb="4">
      <t>トドウフケン</t>
    </rPh>
    <rPh sb="4" eb="5">
      <t>メイ</t>
    </rPh>
    <phoneticPr fontId="3"/>
  </si>
  <si>
    <t>病院等名称</t>
    <rPh sb="0" eb="2">
      <t>ビョウイン</t>
    </rPh>
    <rPh sb="2" eb="3">
      <t>トウ</t>
    </rPh>
    <rPh sb="3" eb="5">
      <t>メイショウ</t>
    </rPh>
    <phoneticPr fontId="3"/>
  </si>
  <si>
    <t>設置
主体</t>
    <rPh sb="0" eb="2">
      <t>セッチ</t>
    </rPh>
    <rPh sb="3" eb="5">
      <t>シュタイ</t>
    </rPh>
    <phoneticPr fontId="3"/>
  </si>
  <si>
    <t>看護
職員数</t>
    <rPh sb="0" eb="2">
      <t>カンゴ</t>
    </rPh>
    <rPh sb="3" eb="6">
      <t>ショクインスウ</t>
    </rPh>
    <phoneticPr fontId="3"/>
  </si>
  <si>
    <t>新人
看護
職員数</t>
    <rPh sb="0" eb="2">
      <t>シンジン</t>
    </rPh>
    <rPh sb="3" eb="5">
      <t>カンゴ</t>
    </rPh>
    <rPh sb="6" eb="9">
      <t>ショクインスウ</t>
    </rPh>
    <phoneticPr fontId="3"/>
  </si>
  <si>
    <t>新人保
健師数</t>
    <rPh sb="0" eb="2">
      <t>シンジン</t>
    </rPh>
    <rPh sb="2" eb="3">
      <t>タモツ</t>
    </rPh>
    <rPh sb="4" eb="5">
      <t>ケン</t>
    </rPh>
    <rPh sb="5" eb="6">
      <t>シ</t>
    </rPh>
    <rPh sb="6" eb="7">
      <t>スウ</t>
    </rPh>
    <phoneticPr fontId="1"/>
  </si>
  <si>
    <t>うち
再掲分</t>
    <rPh sb="3" eb="5">
      <t>サイケイ</t>
    </rPh>
    <rPh sb="5" eb="6">
      <t>ブン</t>
    </rPh>
    <phoneticPr fontId="1"/>
  </si>
  <si>
    <t>看護
職員
離職率</t>
    <rPh sb="0" eb="2">
      <t>カンゴ</t>
    </rPh>
    <rPh sb="3" eb="5">
      <t>ショクイン</t>
    </rPh>
    <rPh sb="6" eb="9">
      <t>リショクリツ</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</si>
  <si>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</si>
  <si>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</si>
  <si>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看護
職員
離職率</t>
    <rPh sb="0" eb="2">
      <t>シンジン</t>
    </rPh>
    <rPh sb="3" eb="5">
      <t>カンゴ</t>
    </rPh>
    <rPh sb="6" eb="8">
      <t>ショクイン</t>
    </rPh>
    <rPh sb="9" eb="12">
      <t>リショクリツ</t>
    </rPh>
    <phoneticPr fontId="3"/>
  </si>
  <si>
    <t xml:space="preserve">新人
保健師
離職率
</t>
    <rPh sb="0" eb="2">
      <t>シンジン</t>
    </rPh>
    <rPh sb="3" eb="6">
      <t>ホケンシ</t>
    </rPh>
    <rPh sb="7" eb="10">
      <t>リショクリツ</t>
    </rPh>
    <phoneticPr fontId="3"/>
  </si>
  <si>
    <t xml:space="preserve">新人
助産師
離職率
</t>
    <rPh sb="0" eb="2">
      <t>シンジン</t>
    </rPh>
    <rPh sb="3" eb="6">
      <t>ジョサンシ</t>
    </rPh>
    <rPh sb="7" eb="10">
      <t>リショクリツ</t>
    </rPh>
    <phoneticPr fontId="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</si>
  <si>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</si>
  <si>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</si>
  <si>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</si>
  <si>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</si>
  <si>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</si>
  <si>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</si>
  <si>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研修の公開
・公募方法</t>
    <rPh sb="0" eb="2">
      <t>ケンシュウ</t>
    </rPh>
    <rPh sb="3" eb="5">
      <t>コウカイ</t>
    </rPh>
    <rPh sb="7" eb="9">
      <t>コウボ</t>
    </rPh>
    <rPh sb="9" eb="11">
      <t>ホウホウ</t>
    </rPh>
    <phoneticPr fontId="3"/>
  </si>
  <si>
    <t>計</t>
    <rPh sb="0" eb="1">
      <t>ケイ</t>
    </rPh>
    <phoneticPr fontId="1"/>
  </si>
  <si>
    <t>新人看護職員研修</t>
    <rPh sb="0" eb="2">
      <t>シンジン</t>
    </rPh>
    <rPh sb="2" eb="4">
      <t>カンゴ</t>
    </rPh>
    <rPh sb="4" eb="6">
      <t>ショクイン</t>
    </rPh>
    <rPh sb="6" eb="8">
      <t>ケンシュウ</t>
    </rPh>
    <phoneticPr fontId="1"/>
  </si>
  <si>
    <t>新人
保健師　研修</t>
    <rPh sb="0" eb="2">
      <t>シンジン</t>
    </rPh>
    <rPh sb="3" eb="6">
      <t>ホケンシ</t>
    </rPh>
    <rPh sb="7" eb="9">
      <t>ケンシュウ</t>
    </rPh>
    <phoneticPr fontId="1"/>
  </si>
  <si>
    <t>新人
助産師
研修</t>
    <rPh sb="0" eb="2">
      <t>シンジン</t>
    </rPh>
    <rPh sb="3" eb="6">
      <t>ジョサンシ</t>
    </rPh>
    <rPh sb="7" eb="9">
      <t>ケンシュウ</t>
    </rPh>
    <phoneticPr fontId="1"/>
  </si>
  <si>
    <t>人</t>
    <rPh sb="0" eb="1">
      <t>ヒト</t>
    </rPh>
    <phoneticPr fontId="1"/>
  </si>
  <si>
    <t>都道府県</t>
    <rPh sb="0" eb="4">
      <t>トドウフケン</t>
    </rPh>
    <phoneticPr fontId="1"/>
  </si>
  <si>
    <t>①</t>
    <phoneticPr fontId="3"/>
  </si>
  <si>
    <t>プリセプターシップ</t>
    <phoneticPr fontId="3"/>
  </si>
  <si>
    <t>有</t>
    <rPh sb="0" eb="1">
      <t>ア</t>
    </rPh>
    <phoneticPr fontId="3"/>
  </si>
  <si>
    <t>市区町村</t>
    <rPh sb="0" eb="4">
      <t>シクチョウソン</t>
    </rPh>
    <phoneticPr fontId="1"/>
  </si>
  <si>
    <t>無</t>
    <rPh sb="0" eb="1">
      <t>ム</t>
    </rPh>
    <phoneticPr fontId="3"/>
  </si>
  <si>
    <t>公的</t>
    <rPh sb="0" eb="2">
      <t>コウテキ</t>
    </rPh>
    <phoneticPr fontId="1"/>
  </si>
  <si>
    <t>独法</t>
    <rPh sb="0" eb="1">
      <t>ドク</t>
    </rPh>
    <rPh sb="1" eb="2">
      <t>ホウ</t>
    </rPh>
    <phoneticPr fontId="1"/>
  </si>
  <si>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</si>
  <si>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</si>
  <si>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</si>
  <si>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</si>
  <si>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</si>
  <si>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</si>
  <si>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</si>
  <si>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</si>
  <si>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</si>
  <si>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</si>
  <si>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年</t>
    <rPh sb="0" eb="1">
      <t>ネン</t>
    </rPh>
    <phoneticPr fontId="1"/>
  </si>
  <si>
    <t>所在地</t>
    <rPh sb="0" eb="3">
      <t>ショザイチ</t>
    </rPh>
    <phoneticPr fontId="1"/>
  </si>
  <si>
    <t>代表者</t>
    <rPh sb="0" eb="3">
      <t>ダイヒョウシャ</t>
    </rPh>
    <phoneticPr fontId="1"/>
  </si>
  <si>
    <t>印</t>
    <rPh sb="0" eb="1">
      <t>イン</t>
    </rPh>
    <phoneticPr fontId="1"/>
  </si>
  <si>
    <t>　</t>
    <phoneticPr fontId="1"/>
  </si>
  <si>
    <t>年度において標記の補助金を下記のとおり受けたいので、大阪府補助金交付</t>
  </si>
  <si>
    <t>規則第４条の規定により、関係書類を添えて申請します。</t>
    <rPh sb="6" eb="8">
      <t>キテイ</t>
    </rPh>
    <rPh sb="12" eb="14">
      <t>カンケイ</t>
    </rPh>
    <rPh sb="14" eb="16">
      <t>ショルイ</t>
    </rPh>
    <rPh sb="17" eb="18">
      <t>ソ</t>
    </rPh>
    <rPh sb="20" eb="22">
      <t>シンセイ</t>
    </rPh>
    <phoneticPr fontId="1"/>
  </si>
  <si>
    <t>記</t>
    <rPh sb="0" eb="1">
      <t>キ</t>
    </rPh>
    <phoneticPr fontId="1"/>
  </si>
  <si>
    <t>補助事業の目的及び内容</t>
    <rPh sb="0" eb="2">
      <t>ホジョ</t>
    </rPh>
    <rPh sb="2" eb="4">
      <t>ジギョウ</t>
    </rPh>
    <rPh sb="5" eb="7">
      <t>モクテキ</t>
    </rPh>
    <rPh sb="7" eb="8">
      <t>オヨ</t>
    </rPh>
    <rPh sb="9" eb="11">
      <t>ナイヨウ</t>
    </rPh>
    <phoneticPr fontId="1"/>
  </si>
  <si>
    <t>補助事業の経費の配分</t>
    <rPh sb="0" eb="2">
      <t>ホジョ</t>
    </rPh>
    <rPh sb="2" eb="4">
      <t>ジギョウ</t>
    </rPh>
    <rPh sb="5" eb="7">
      <t>ケイヒ</t>
    </rPh>
    <rPh sb="8" eb="10">
      <t>ハイブン</t>
    </rPh>
    <phoneticPr fontId="1"/>
  </si>
  <si>
    <t>補助事業の完了予定年月日</t>
    <phoneticPr fontId="1"/>
  </si>
  <si>
    <t>補助事業遂行に関する計画</t>
    <phoneticPr fontId="1"/>
  </si>
  <si>
    <t>交付を受けようとする補助金額</t>
    <rPh sb="0" eb="2">
      <t>コウフ</t>
    </rPh>
    <rPh sb="3" eb="4">
      <t>ウ</t>
    </rPh>
    <rPh sb="10" eb="13">
      <t>ホジョキン</t>
    </rPh>
    <rPh sb="13" eb="14">
      <t>ガク</t>
    </rPh>
    <phoneticPr fontId="1"/>
  </si>
  <si>
    <t>補助事業の経費のうち補助金によってまかなわれる以外の部分に関する事項</t>
    <rPh sb="10" eb="13">
      <t>ホジョキン</t>
    </rPh>
    <rPh sb="23" eb="25">
      <t>イガイ</t>
    </rPh>
    <rPh sb="26" eb="28">
      <t>ブブン</t>
    </rPh>
    <rPh sb="29" eb="30">
      <t>カン</t>
    </rPh>
    <rPh sb="32" eb="34">
      <t>ジコウ</t>
    </rPh>
    <phoneticPr fontId="1"/>
  </si>
  <si>
    <t>負担者</t>
    <phoneticPr fontId="1"/>
  </si>
  <si>
    <t>負担額</t>
    <rPh sb="0" eb="2">
      <t>フタン</t>
    </rPh>
    <rPh sb="2" eb="3">
      <t>ガク</t>
    </rPh>
    <phoneticPr fontId="1"/>
  </si>
  <si>
    <t>負担方法</t>
    <rPh sb="0" eb="2">
      <t>フタン</t>
    </rPh>
    <rPh sb="2" eb="4">
      <t>ホウホウ</t>
    </rPh>
    <phoneticPr fontId="1"/>
  </si>
  <si>
    <t>補助事業の効果</t>
    <rPh sb="0" eb="2">
      <t>ホジョ</t>
    </rPh>
    <rPh sb="2" eb="4">
      <t>ジギョウ</t>
    </rPh>
    <rPh sb="5" eb="7">
      <t>コウカ</t>
    </rPh>
    <phoneticPr fontId="1"/>
  </si>
  <si>
    <t>口　座　振　替　依　頼　書</t>
    <rPh sb="0" eb="1">
      <t>クチ</t>
    </rPh>
    <rPh sb="2" eb="3">
      <t>ザ</t>
    </rPh>
    <rPh sb="4" eb="5">
      <t>オサム</t>
    </rPh>
    <rPh sb="6" eb="7">
      <t>タイ</t>
    </rPh>
    <rPh sb="8" eb="9">
      <t>ヤスシ</t>
    </rPh>
    <rPh sb="10" eb="11">
      <t>ヨリ</t>
    </rPh>
    <rPh sb="12" eb="13">
      <t>ショ</t>
    </rPh>
    <phoneticPr fontId="1"/>
  </si>
  <si>
    <t>大阪府知事 様</t>
    <rPh sb="0" eb="1">
      <t>ダイ</t>
    </rPh>
    <rPh sb="1" eb="2">
      <t>サカ</t>
    </rPh>
    <rPh sb="2" eb="3">
      <t>フ</t>
    </rPh>
    <rPh sb="3" eb="4">
      <t>チ</t>
    </rPh>
    <rPh sb="4" eb="5">
      <t>コト</t>
    </rPh>
    <rPh sb="6" eb="7">
      <t>サマ</t>
    </rPh>
    <phoneticPr fontId="1"/>
  </si>
  <si>
    <t>依頼人氏名</t>
    <rPh sb="0" eb="3">
      <t>イライニン</t>
    </rPh>
    <rPh sb="3" eb="5">
      <t>シメイ</t>
    </rPh>
    <phoneticPr fontId="1"/>
  </si>
  <si>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1"/>
  </si>
  <si>
    <t>金融機関名</t>
    <rPh sb="0" eb="2">
      <t>キンユウ</t>
    </rPh>
    <rPh sb="2" eb="4">
      <t>キカン</t>
    </rPh>
    <rPh sb="4" eb="5">
      <t>メイ</t>
    </rPh>
    <phoneticPr fontId="1"/>
  </si>
  <si>
    <t>銀行（信用金庫・信用組合）</t>
    <rPh sb="0" eb="2">
      <t>ギンコウ</t>
    </rPh>
    <rPh sb="3" eb="5">
      <t>シンヨウ</t>
    </rPh>
    <rPh sb="5" eb="7">
      <t>キンコ</t>
    </rPh>
    <rPh sb="8" eb="10">
      <t>シンヨウ</t>
    </rPh>
    <rPh sb="10" eb="12">
      <t>クミアイ</t>
    </rPh>
    <phoneticPr fontId="1"/>
  </si>
  <si>
    <t>支店（出張所）</t>
    <rPh sb="0" eb="2">
      <t>シテン</t>
    </rPh>
    <rPh sb="3" eb="5">
      <t>シュッチョウ</t>
    </rPh>
    <rPh sb="5" eb="6">
      <t>ショ</t>
    </rPh>
    <phoneticPr fontId="1"/>
  </si>
  <si>
    <t>預金種別</t>
    <rPh sb="0" eb="1">
      <t>アズカリ</t>
    </rPh>
    <rPh sb="1" eb="2">
      <t>カネ</t>
    </rPh>
    <rPh sb="2" eb="3">
      <t>タネ</t>
    </rPh>
    <rPh sb="3" eb="4">
      <t>ベツ</t>
    </rPh>
    <phoneticPr fontId="1"/>
  </si>
  <si>
    <t>普通</t>
    <rPh sb="0" eb="2">
      <t>フツウ</t>
    </rPh>
    <phoneticPr fontId="1"/>
  </si>
  <si>
    <t>・</t>
    <phoneticPr fontId="1"/>
  </si>
  <si>
    <t>当座</t>
    <rPh sb="0" eb="2">
      <t>トウザ</t>
    </rPh>
    <phoneticPr fontId="1"/>
  </si>
  <si>
    <t>・</t>
    <phoneticPr fontId="1"/>
  </si>
  <si>
    <t>）</t>
  </si>
  <si>
    <t>口座番号</t>
    <rPh sb="0" eb="1">
      <t>クチ</t>
    </rPh>
    <rPh sb="1" eb="2">
      <t>ザ</t>
    </rPh>
    <rPh sb="2" eb="3">
      <t>バン</t>
    </rPh>
    <rPh sb="3" eb="4">
      <t>ゴウ</t>
    </rPh>
    <phoneticPr fontId="1"/>
  </si>
  <si>
    <t>口座名義人</t>
    <rPh sb="0" eb="2">
      <t>コウザ</t>
    </rPh>
    <rPh sb="2" eb="4">
      <t>メイギ</t>
    </rPh>
    <rPh sb="4" eb="5">
      <t>ニン</t>
    </rPh>
    <phoneticPr fontId="1"/>
  </si>
  <si>
    <t>助産師</t>
    <rPh sb="0" eb="3">
      <t>ジョサンシ</t>
    </rPh>
    <phoneticPr fontId="1"/>
  </si>
  <si>
    <t>男</t>
    <rPh sb="0" eb="1">
      <t>オトコ</t>
    </rPh>
    <phoneticPr fontId="1"/>
  </si>
  <si>
    <t>○</t>
    <phoneticPr fontId="1"/>
  </si>
  <si>
    <t>　基本情報において該当する数字を入力して下さい。</t>
    <rPh sb="1" eb="3">
      <t>キホン</t>
    </rPh>
    <rPh sb="3" eb="5">
      <t>ジョウホウ</t>
    </rPh>
    <rPh sb="9" eb="11">
      <t>ガイトウ</t>
    </rPh>
    <rPh sb="13" eb="15">
      <t>スウジ</t>
    </rPh>
    <rPh sb="16" eb="18">
      <t>ニュウリョク</t>
    </rPh>
    <rPh sb="20" eb="21">
      <t>クダ</t>
    </rPh>
    <phoneticPr fontId="1"/>
  </si>
  <si>
    <t>注１～１２に注意して入力して下さい。</t>
    <rPh sb="0" eb="1">
      <t>チュウ</t>
    </rPh>
    <rPh sb="6" eb="8">
      <t>チュウイ</t>
    </rPh>
    <rPh sb="10" eb="12">
      <t>ニュウリョク</t>
    </rPh>
    <rPh sb="14" eb="15">
      <t>クダ</t>
    </rPh>
    <phoneticPr fontId="1"/>
  </si>
  <si>
    <t>病院職員分の弁当、お茶代</t>
    <rPh sb="0" eb="2">
      <t>ビョウイン</t>
    </rPh>
    <rPh sb="2" eb="4">
      <t>ショクイン</t>
    </rPh>
    <rPh sb="4" eb="5">
      <t>ブン</t>
    </rPh>
    <rPh sb="6" eb="8">
      <t>ベントウ</t>
    </rPh>
    <rPh sb="10" eb="12">
      <t>チャダイ</t>
    </rPh>
    <phoneticPr fontId="1"/>
  </si>
  <si>
    <t>　事業の対象となる「新人看護職員」の定義は何か。</t>
    <phoneticPr fontId="1"/>
  </si>
  <si>
    <t>　「複数月で実施」とは、同一内容を複数回実施するのではなく、例えば年間の研修プログラムのうち入職時の研修だけでなく、その年度内に行う他の研修についても、受け入れを実施していただくことを要件としたものである。</t>
    <phoneticPr fontId="1"/>
  </si>
  <si>
    <t>1～24</t>
    <phoneticPr fontId="1"/>
  </si>
  <si>
    <t>(</t>
    <phoneticPr fontId="1"/>
  </si>
  <si>
    <t>別紙2-(5)</t>
    <phoneticPr fontId="3"/>
  </si>
  <si>
    <t xml:space="preserve">                           都　道　府　県　名：</t>
    <phoneticPr fontId="3"/>
  </si>
  <si>
    <t>寄付金その他の収入額</t>
    <phoneticPr fontId="3"/>
  </si>
  <si>
    <t>対象経費の支出予定額</t>
    <phoneticPr fontId="3"/>
  </si>
  <si>
    <t>国庫補助基本額</t>
    <phoneticPr fontId="3"/>
  </si>
  <si>
    <t>国庫補助所要額</t>
    <phoneticPr fontId="3"/>
  </si>
  <si>
    <t>Ｅ</t>
    <phoneticPr fontId="3"/>
  </si>
  <si>
    <t>Ｇ</t>
    <phoneticPr fontId="3"/>
  </si>
  <si>
    <t>Ｈ</t>
    <phoneticPr fontId="3"/>
  </si>
  <si>
    <t>Ｉ</t>
    <phoneticPr fontId="3"/>
  </si>
  <si>
    <t>Ｊ</t>
    <phoneticPr fontId="3"/>
  </si>
  <si>
    <t>内訳は別紙2-(6)のとおり</t>
    <phoneticPr fontId="3"/>
  </si>
  <si>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3"/>
  </si>
  <si>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3"/>
  </si>
  <si>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
  </si>
  <si>
    <t xml:space="preserve">　　　　　新人看護職員等の人数は当該年度の４月末日現在に在職している、新人看護職員、新人保健師及び新人助産師であって、それぞれの研修に参加する人数とする。
</t>
    <phoneticPr fontId="1"/>
  </si>
  <si>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1"/>
  </si>
  <si>
    <t>　　　　　なお、新人看護職員研修、新人保健師研修又は新人助産師研修の複数の研修を実施する施設において、複数の研修に参加する者は１名として計上する。</t>
    <phoneticPr fontId="1"/>
  </si>
  <si>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</si>
  <si>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</si>
  <si>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1"/>
  </si>
  <si>
    <t>　　　７　Ｆ欄には、Ｄ欄の金額とＥ欄の金額とを比較して少ない方の額を記入すること。</t>
    <phoneticPr fontId="3"/>
  </si>
  <si>
    <t>　　　８　Ｇ欄には、Ｃ欄の金額とＦ欄の金額とを比較して少ない方の額を記入すること。</t>
    <phoneticPr fontId="3"/>
  </si>
  <si>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3"/>
  </si>
  <si>
    <t>　　１０　Ｉ欄には、Ｇ欄の金額の２分の１とＨ欄の金額とを比較して少ない方の額を記入すること。</t>
    <rPh sb="17" eb="18">
      <t>ブン</t>
    </rPh>
    <phoneticPr fontId="3"/>
  </si>
  <si>
    <t>都道府県</t>
  </si>
  <si>
    <t>市区町村</t>
  </si>
  <si>
    <t>公的</t>
  </si>
  <si>
    <t>国病機構</t>
    <rPh sb="0" eb="1">
      <t>コク</t>
    </rPh>
    <rPh sb="1" eb="2">
      <t>ビョウ</t>
    </rPh>
    <rPh sb="2" eb="4">
      <t>キコウ</t>
    </rPh>
    <phoneticPr fontId="1"/>
  </si>
  <si>
    <t>独法</t>
  </si>
  <si>
    <t>地方独法</t>
  </si>
  <si>
    <t>国大法人</t>
    <rPh sb="0" eb="2">
      <t>コクダイ</t>
    </rPh>
    <rPh sb="2" eb="4">
      <t>ホウジン</t>
    </rPh>
    <phoneticPr fontId="1"/>
  </si>
  <si>
    <t>共済</t>
  </si>
  <si>
    <t>健保</t>
  </si>
  <si>
    <t>国保</t>
  </si>
  <si>
    <t>学校</t>
  </si>
  <si>
    <t>社福</t>
  </si>
  <si>
    <t>医療法人</t>
  </si>
  <si>
    <t>社団</t>
  </si>
  <si>
    <t>財団</t>
  </si>
  <si>
    <t>その他</t>
  </si>
  <si>
    <t>個人</t>
  </si>
  <si>
    <t>会社</t>
  </si>
  <si>
    <t>平成24年度事業への
申請の有無</t>
    <rPh sb="0" eb="2">
      <t>ヘイセイ</t>
    </rPh>
    <rPh sb="4" eb="6">
      <t>ネンド</t>
    </rPh>
    <rPh sb="6" eb="8">
      <t>ジギョウ</t>
    </rPh>
    <rPh sb="11" eb="13">
      <t>シンセイ</t>
    </rPh>
    <rPh sb="14" eb="16">
      <t>ウム</t>
    </rPh>
    <phoneticPr fontId="1"/>
  </si>
  <si>
    <t>％</t>
    <phoneticPr fontId="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</si>
  <si>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3"/>
  </si>
  <si>
    <t>　　　２　「看護職員数」、「新人看護職員数」、「新人保健師数」、「新人助産師数」及び「研修における組織体制」は４月末現在で記載すること。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3"/>
  </si>
  <si>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</si>
  <si>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1"/>
  </si>
  <si>
    <r>
      <t>　　　５　「新人保健師数」には、主として保健師免許取得後に初めて保健師として就労する保健師のうち、新人保健師研修に参加する者の数を記載すること。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1"/>
  </si>
  <si>
    <r>
      <t>　　　６　「新人助産師数」には、主として助産師免許取得後に初めて助産師として就労する助産師のうち、新人助産師研修に参加する者の数を記載すること。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</si>
  <si>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1"/>
  </si>
  <si>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</si>
  <si>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3"/>
  </si>
  <si>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</si>
  <si>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3"/>
  </si>
  <si>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</si>
  <si>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3"/>
  </si>
  <si>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3"/>
  </si>
  <si>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3"/>
  </si>
  <si>
    <t>　　１０　「過去の新人看護職員研修の実施状況」は、平成２４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80" eb="82">
      <t>ヘイセイ</t>
    </rPh>
    <rPh sb="84" eb="86">
      <t>ネンド</t>
    </rPh>
    <rPh sb="86" eb="88">
      <t>イゼン</t>
    </rPh>
    <rPh sb="96" eb="99">
      <t>ドウテイド</t>
    </rPh>
    <rPh sb="100" eb="102">
      <t>ケンシュウ</t>
    </rPh>
    <rPh sb="103" eb="105">
      <t>ジッシ</t>
    </rPh>
    <rPh sb="109" eb="111">
      <t>バアイ</t>
    </rPh>
    <rPh sb="112" eb="114">
      <t>キサイ</t>
    </rPh>
    <phoneticPr fontId="1"/>
  </si>
  <si>
    <r>
      <t>　　　　　　　</t>
    </r>
    <r>
      <rPr>
        <sz val="9"/>
        <color indexed="10"/>
        <rFont val="ＭＳ Ｐゴシック"/>
        <family val="3"/>
        <charset val="128"/>
      </rPr>
      <t>①平成２０年度以前　　②平成２１年度　　③平成２２年度　　④平成２３年度　　</t>
    </r>
    <r>
      <rPr>
        <sz val="9"/>
        <color indexed="10"/>
        <rFont val="ＭＳ Ｐゴシック"/>
        <family val="3"/>
        <charset val="128"/>
      </rPr>
      <t>⑤平成２４年度</t>
    </r>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phoneticPr fontId="1"/>
  </si>
  <si>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</si>
  <si>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</si>
  <si>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</si>
  <si>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
  </si>
  <si>
    <t>②</t>
    <phoneticPr fontId="3"/>
  </si>
  <si>
    <t>チューターシップ</t>
    <phoneticPr fontId="3"/>
  </si>
  <si>
    <t>③</t>
    <phoneticPr fontId="3"/>
  </si>
  <si>
    <t>メンターシップ</t>
    <phoneticPr fontId="3"/>
  </si>
  <si>
    <t>④</t>
    <phoneticPr fontId="1"/>
  </si>
  <si>
    <t>⑤</t>
    <phoneticPr fontId="1"/>
  </si>
  <si>
    <t>平成24年度</t>
    <rPh sb="0" eb="2">
      <t>ヘイセイ</t>
    </rPh>
    <rPh sb="4" eb="6">
      <t>ネンド</t>
    </rPh>
    <phoneticPr fontId="1"/>
  </si>
  <si>
    <t>平成24年度事業への申請の有無</t>
    <rPh sb="0" eb="2">
      <t>ヘイセイ</t>
    </rPh>
    <rPh sb="4" eb="6">
      <t>ネンド</t>
    </rPh>
    <rPh sb="6" eb="8">
      <t>ジギョウ</t>
    </rPh>
    <rPh sb="10" eb="12">
      <t>シンセイ</t>
    </rPh>
    <rPh sb="13" eb="15">
      <t>ウム</t>
    </rPh>
    <phoneticPr fontId="1"/>
  </si>
  <si>
    <t>研修の公開・公募方法</t>
    <rPh sb="3" eb="5">
      <t>コウカイ</t>
    </rPh>
    <rPh sb="6" eb="8">
      <t>コウボ</t>
    </rPh>
    <rPh sb="8" eb="10">
      <t>ホウホウ</t>
    </rPh>
    <phoneticPr fontId="1"/>
  </si>
  <si>
    <r>
      <rPr>
        <sz val="12"/>
        <rFont val="ＭＳ 明朝"/>
        <family val="1"/>
        <charset val="128"/>
      </rPr>
      <t>用紙</t>
    </r>
    <rPh sb="0" eb="2">
      <t>ヨウシ</t>
    </rPh>
    <phoneticPr fontId="1"/>
  </si>
  <si>
    <r>
      <rPr>
        <sz val="12"/>
        <rFont val="ＭＳ 明朝"/>
        <family val="1"/>
        <charset val="128"/>
      </rPr>
      <t>表題</t>
    </r>
    <rPh sb="0" eb="2">
      <t>ヒョウダイ</t>
    </rPh>
    <phoneticPr fontId="1"/>
  </si>
  <si>
    <r>
      <rPr>
        <sz val="12"/>
        <rFont val="ＭＳ 明朝"/>
        <family val="1"/>
        <charset val="128"/>
      </rPr>
      <t>項目</t>
    </r>
    <rPh sb="0" eb="2">
      <t>コウモク</t>
    </rPh>
    <phoneticPr fontId="1"/>
  </si>
  <si>
    <r>
      <rPr>
        <sz val="12"/>
        <rFont val="ＭＳ 明朝"/>
        <family val="1"/>
        <charset val="128"/>
      </rPr>
      <t>内容</t>
    </r>
    <rPh sb="0" eb="2">
      <t>ナイヨウ</t>
    </rPh>
    <phoneticPr fontId="1"/>
  </si>
  <si>
    <r>
      <rPr>
        <sz val="12"/>
        <rFont val="HG丸ｺﾞｼｯｸM-PRO"/>
        <family val="3"/>
        <charset val="128"/>
      </rPr>
      <t>共通</t>
    </r>
    <rPh sb="0" eb="2">
      <t>キョウツウ</t>
    </rPh>
    <phoneticPr fontId="1"/>
  </si>
  <si>
    <r>
      <rPr>
        <sz val="12"/>
        <rFont val="HG丸ｺﾞｼｯｸM-PRO"/>
        <family val="3"/>
        <charset val="128"/>
      </rPr>
      <t>黄色のマーカー部分が入力箇所です。それ以外の場所には保護がかかっています。数式、書式等は変更しないでください。</t>
    </r>
    <rPh sb="0" eb="2">
      <t>キイロ</t>
    </rPh>
    <rPh sb="7" eb="9">
      <t>ブブン</t>
    </rPh>
    <rPh sb="10" eb="12">
      <t>ニュウリョク</t>
    </rPh>
    <rPh sb="12" eb="14">
      <t>カショ</t>
    </rPh>
    <rPh sb="19" eb="21">
      <t>イガイ</t>
    </rPh>
    <rPh sb="22" eb="24">
      <t>バショ</t>
    </rPh>
    <rPh sb="26" eb="28">
      <t>ホゴ</t>
    </rPh>
    <rPh sb="37" eb="39">
      <t>スウシキ</t>
    </rPh>
    <rPh sb="40" eb="42">
      <t>ショシキ</t>
    </rPh>
    <rPh sb="42" eb="43">
      <t>トウ</t>
    </rPh>
    <rPh sb="44" eb="46">
      <t>ヘンコウ</t>
    </rPh>
    <phoneticPr fontId="1"/>
  </si>
  <si>
    <r>
      <rPr>
        <sz val="12"/>
        <rFont val="ＭＳ 明朝"/>
        <family val="1"/>
        <charset val="128"/>
      </rPr>
      <t>大阪府新人看護職員研修事業補助金交付申請書</t>
    </r>
    <rPh sb="0" eb="2">
      <t>オオサカ</t>
    </rPh>
    <rPh sb="2" eb="3">
      <t>フ</t>
    </rPh>
    <rPh sb="3" eb="5">
      <t>シンジン</t>
    </rPh>
    <rPh sb="5" eb="7">
      <t>カンゴ</t>
    </rPh>
    <rPh sb="7" eb="9">
      <t>ショクイン</t>
    </rPh>
    <rPh sb="9" eb="11">
      <t>ケンシュウ</t>
    </rPh>
    <rPh sb="11" eb="13">
      <t>ジギョウ</t>
    </rPh>
    <rPh sb="13" eb="16">
      <t>ホジョキン</t>
    </rPh>
    <rPh sb="16" eb="18">
      <t>コウフ</t>
    </rPh>
    <rPh sb="18" eb="21">
      <t>シンセイショ</t>
    </rPh>
    <phoneticPr fontId="1"/>
  </si>
  <si>
    <r>
      <rPr>
        <sz val="12"/>
        <rFont val="ＭＳ 明朝"/>
        <family val="1"/>
        <charset val="128"/>
      </rPr>
      <t>入力内容はありませんので内容をご確認下さい。</t>
    </r>
    <r>
      <rPr>
        <b/>
        <sz val="12"/>
        <color indexed="10"/>
        <rFont val="HG丸ｺﾞｼｯｸM-PRO"/>
        <family val="3"/>
        <charset val="128"/>
      </rPr>
      <t>代表者印を押印して下さい。</t>
    </r>
    <rPh sb="0" eb="2">
      <t>ニュウリョク</t>
    </rPh>
    <rPh sb="2" eb="4">
      <t>ナイヨウ</t>
    </rPh>
    <rPh sb="12" eb="14">
      <t>ナイヨウ</t>
    </rPh>
    <rPh sb="16" eb="18">
      <t>カクニン</t>
    </rPh>
    <rPh sb="18" eb="19">
      <t>クダ</t>
    </rPh>
    <rPh sb="22" eb="25">
      <t>ダイヒョウシャ</t>
    </rPh>
    <rPh sb="25" eb="26">
      <t>イン</t>
    </rPh>
    <rPh sb="27" eb="29">
      <t>オウイン</t>
    </rPh>
    <rPh sb="31" eb="32">
      <t>クダ</t>
    </rPh>
    <phoneticPr fontId="1"/>
  </si>
  <si>
    <r>
      <rPr>
        <sz val="12"/>
        <rFont val="ＭＳ 明朝"/>
        <family val="1"/>
        <charset val="128"/>
      </rPr>
      <t>別紙１</t>
    </r>
    <rPh sb="0" eb="2">
      <t>ベッシ</t>
    </rPh>
    <phoneticPr fontId="1"/>
  </si>
  <si>
    <r>
      <rPr>
        <sz val="12"/>
        <rFont val="ＭＳ 明朝"/>
        <family val="1"/>
        <charset val="128"/>
      </rPr>
      <t>大阪府新人看護職員研修事業費所要額</t>
    </r>
    <rPh sb="0" eb="2">
      <t>オオサカ</t>
    </rPh>
    <rPh sb="2" eb="3">
      <t>フ</t>
    </rPh>
    <rPh sb="3" eb="5">
      <t>シンジン</t>
    </rPh>
    <rPh sb="5" eb="7">
      <t>カンゴ</t>
    </rPh>
    <rPh sb="7" eb="9">
      <t>ショクイン</t>
    </rPh>
    <rPh sb="9" eb="11">
      <t>ケンシュウ</t>
    </rPh>
    <rPh sb="11" eb="14">
      <t>ジギョウヒ</t>
    </rPh>
    <rPh sb="14" eb="16">
      <t>ショヨウ</t>
    </rPh>
    <rPh sb="16" eb="17">
      <t>ガク</t>
    </rPh>
    <phoneticPr fontId="1"/>
  </si>
  <si>
    <r>
      <rPr>
        <b/>
        <sz val="12"/>
        <color indexed="10"/>
        <rFont val="HG丸ｺﾞｼｯｸM-PRO"/>
        <family val="3"/>
        <charset val="128"/>
      </rPr>
      <t>内示額を入力して下さい。</t>
    </r>
    <rPh sb="0" eb="3">
      <t>ナイジガク</t>
    </rPh>
    <rPh sb="4" eb="6">
      <t>ニュウリョク</t>
    </rPh>
    <rPh sb="8" eb="9">
      <t>クダ</t>
    </rPh>
    <phoneticPr fontId="1"/>
  </si>
  <si>
    <r>
      <rPr>
        <sz val="12"/>
        <rFont val="ＭＳ 明朝"/>
        <family val="1"/>
        <charset val="128"/>
      </rPr>
      <t>別紙２</t>
    </r>
    <rPh sb="0" eb="2">
      <t>ベッシ</t>
    </rPh>
    <phoneticPr fontId="1"/>
  </si>
  <si>
    <r>
      <rPr>
        <sz val="12"/>
        <rFont val="ＭＳ 明朝"/>
        <family val="1"/>
        <charset val="128"/>
      </rPr>
      <t>新人看護職員研修事業計画書</t>
    </r>
    <rPh sb="0" eb="10">
      <t>シンジンカンゴショクインケンシュウジギョウ</t>
    </rPh>
    <rPh sb="10" eb="13">
      <t>ケイカクショ</t>
    </rPh>
    <phoneticPr fontId="1"/>
  </si>
  <si>
    <r>
      <rPr>
        <sz val="12"/>
        <rFont val="ＭＳ 明朝"/>
        <family val="1"/>
        <charset val="128"/>
      </rPr>
      <t>施設区分</t>
    </r>
    <rPh sb="0" eb="2">
      <t>シセツ</t>
    </rPh>
    <rPh sb="2" eb="4">
      <t>クブン</t>
    </rPh>
    <phoneticPr fontId="1"/>
  </si>
  <si>
    <r>
      <rPr>
        <sz val="12"/>
        <rFont val="ＭＳ 明朝"/>
        <family val="1"/>
        <charset val="128"/>
      </rPr>
      <t>設置主体</t>
    </r>
    <rPh sb="0" eb="2">
      <t>セッチ</t>
    </rPh>
    <rPh sb="2" eb="4">
      <t>シュタイ</t>
    </rPh>
    <phoneticPr fontId="1"/>
  </si>
  <si>
    <r>
      <rPr>
        <sz val="12"/>
        <rFont val="ＭＳ 明朝"/>
        <family val="1"/>
        <charset val="128"/>
      </rPr>
      <t>過去の新人看護職員研修の実施状況</t>
    </r>
    <rPh sb="0" eb="2">
      <t>カコ</t>
    </rPh>
    <rPh sb="3" eb="5">
      <t>シンジン</t>
    </rPh>
    <rPh sb="5" eb="7">
      <t>カンゴ</t>
    </rPh>
    <rPh sb="7" eb="9">
      <t>ショクイン</t>
    </rPh>
    <rPh sb="9" eb="11">
      <t>ケンシュウ</t>
    </rPh>
    <rPh sb="12" eb="14">
      <t>ジッシ</t>
    </rPh>
    <rPh sb="14" eb="16">
      <t>ジョウキョウ</t>
    </rPh>
    <phoneticPr fontId="1"/>
  </si>
  <si>
    <r>
      <rPr>
        <sz val="12"/>
        <rFont val="ＭＳ 明朝"/>
        <family val="1"/>
        <charset val="128"/>
      </rPr>
      <t>到達目標の設定の有無</t>
    </r>
    <rPh sb="0" eb="2">
      <t>トウタツ</t>
    </rPh>
    <rPh sb="2" eb="4">
      <t>モクヒョウ</t>
    </rPh>
    <rPh sb="5" eb="7">
      <t>セッテイ</t>
    </rPh>
    <rPh sb="8" eb="10">
      <t>ウム</t>
    </rPh>
    <phoneticPr fontId="1"/>
  </si>
  <si>
    <r>
      <rPr>
        <sz val="12"/>
        <rFont val="ＭＳ 明朝"/>
        <family val="1"/>
        <charset val="128"/>
      </rPr>
      <t>研修プログラムの有無</t>
    </r>
    <rPh sb="0" eb="2">
      <t>ケンシュウ</t>
    </rPh>
    <rPh sb="8" eb="10">
      <t>ウム</t>
    </rPh>
    <phoneticPr fontId="1"/>
  </si>
  <si>
    <r>
      <rPr>
        <sz val="12"/>
        <rFont val="ＭＳ 明朝"/>
        <family val="1"/>
        <charset val="128"/>
      </rPr>
      <t>研修の公開・公募方法</t>
    </r>
    <rPh sb="0" eb="2">
      <t>ケンシュウ</t>
    </rPh>
    <rPh sb="3" eb="5">
      <t>コウカイ</t>
    </rPh>
    <rPh sb="6" eb="8">
      <t>コウボ</t>
    </rPh>
    <rPh sb="8" eb="10">
      <t>ホウホウ</t>
    </rPh>
    <phoneticPr fontId="1"/>
  </si>
  <si>
    <r>
      <rPr>
        <sz val="12"/>
        <rFont val="ＭＳ 明朝"/>
        <family val="1"/>
        <charset val="128"/>
      </rPr>
      <t>医療法上の許可病床総数</t>
    </r>
    <rPh sb="0" eb="3">
      <t>イリョウホウ</t>
    </rPh>
    <rPh sb="3" eb="4">
      <t>ジョウ</t>
    </rPh>
    <rPh sb="5" eb="7">
      <t>キョカ</t>
    </rPh>
    <rPh sb="7" eb="9">
      <t>ビョウショウ</t>
    </rPh>
    <rPh sb="9" eb="11">
      <t>ソウスウ</t>
    </rPh>
    <phoneticPr fontId="1"/>
  </si>
  <si>
    <r>
      <rPr>
        <sz val="12"/>
        <rFont val="ＭＳ 明朝"/>
        <family val="1"/>
        <charset val="128"/>
      </rPr>
      <t>看護職員数</t>
    </r>
    <rPh sb="0" eb="2">
      <t>カンゴ</t>
    </rPh>
    <rPh sb="2" eb="4">
      <t>ショクイン</t>
    </rPh>
    <rPh sb="4" eb="5">
      <t>スウ</t>
    </rPh>
    <phoneticPr fontId="1"/>
  </si>
  <si>
    <r>
      <rPr>
        <sz val="12"/>
        <rFont val="ＭＳ 明朝"/>
        <family val="1"/>
        <charset val="128"/>
      </rPr>
      <t>新人看護職員数</t>
    </r>
    <rPh sb="0" eb="2">
      <t>シンジン</t>
    </rPh>
    <rPh sb="2" eb="4">
      <t>カンゴ</t>
    </rPh>
    <rPh sb="4" eb="6">
      <t>ショクイン</t>
    </rPh>
    <rPh sb="6" eb="7">
      <t>スウ</t>
    </rPh>
    <phoneticPr fontId="1"/>
  </si>
  <si>
    <r>
      <rPr>
        <sz val="12"/>
        <rFont val="ＭＳ 明朝"/>
        <family val="1"/>
        <charset val="128"/>
      </rPr>
      <t>新人助産師数</t>
    </r>
    <rPh sb="0" eb="2">
      <t>シンジン</t>
    </rPh>
    <rPh sb="2" eb="5">
      <t>ジョサンシ</t>
    </rPh>
    <rPh sb="5" eb="6">
      <t>スウ</t>
    </rPh>
    <phoneticPr fontId="1"/>
  </si>
  <si>
    <r>
      <rPr>
        <sz val="12"/>
        <rFont val="ＭＳ 明朝"/>
        <family val="1"/>
        <charset val="128"/>
      </rPr>
      <t>受入予定人数</t>
    </r>
    <rPh sb="0" eb="2">
      <t>ウケイレ</t>
    </rPh>
    <rPh sb="2" eb="4">
      <t>ヨテイ</t>
    </rPh>
    <rPh sb="4" eb="6">
      <t>ニンズウ</t>
    </rPh>
    <phoneticPr fontId="1"/>
  </si>
  <si>
    <r>
      <rPr>
        <sz val="12"/>
        <rFont val="ＭＳ 明朝"/>
        <family val="1"/>
        <charset val="128"/>
      </rPr>
      <t>実施月数</t>
    </r>
    <rPh sb="0" eb="2">
      <t>ジッシ</t>
    </rPh>
    <rPh sb="2" eb="4">
      <t>ツキスウ</t>
    </rPh>
    <phoneticPr fontId="1"/>
  </si>
  <si>
    <r>
      <rPr>
        <sz val="12"/>
        <rFont val="ＭＳ 明朝"/>
        <family val="1"/>
        <charset val="128"/>
      </rPr>
      <t>実施日数</t>
    </r>
    <rPh sb="0" eb="2">
      <t>ジッシ</t>
    </rPh>
    <rPh sb="2" eb="4">
      <t>ニッスウ</t>
    </rPh>
    <phoneticPr fontId="1"/>
  </si>
  <si>
    <r>
      <rPr>
        <sz val="12"/>
        <rFont val="ＭＳ 明朝"/>
        <family val="1"/>
        <charset val="128"/>
      </rPr>
      <t>他施設からの受入を行う予定の日数を入力して下さい。</t>
    </r>
    <rPh sb="0" eb="1">
      <t>タ</t>
    </rPh>
    <rPh sb="1" eb="3">
      <t>シセツ</t>
    </rPh>
    <rPh sb="6" eb="8">
      <t>ウケイレ</t>
    </rPh>
    <rPh sb="9" eb="10">
      <t>オコナ</t>
    </rPh>
    <rPh sb="11" eb="13">
      <t>ヨテイ</t>
    </rPh>
    <rPh sb="14" eb="16">
      <t>ニッスウ</t>
    </rPh>
    <rPh sb="17" eb="19">
      <t>ニュウリョク</t>
    </rPh>
    <rPh sb="21" eb="22">
      <t>クダ</t>
    </rPh>
    <phoneticPr fontId="1"/>
  </si>
  <si>
    <r>
      <rPr>
        <sz val="12"/>
        <rFont val="ＭＳ 明朝"/>
        <family val="1"/>
        <charset val="128"/>
      </rPr>
      <t>別紙３</t>
    </r>
    <rPh sb="0" eb="2">
      <t>ベッシ</t>
    </rPh>
    <phoneticPr fontId="1"/>
  </si>
  <si>
    <r>
      <rPr>
        <sz val="12"/>
        <rFont val="ＭＳ 明朝"/>
        <family val="1"/>
        <charset val="128"/>
      </rPr>
      <t>研修計画書</t>
    </r>
    <rPh sb="0" eb="2">
      <t>ケンシュウ</t>
    </rPh>
    <rPh sb="2" eb="4">
      <t>ケイカク</t>
    </rPh>
    <rPh sb="4" eb="5">
      <t>ショ</t>
    </rPh>
    <phoneticPr fontId="1"/>
  </si>
  <si>
    <r>
      <rPr>
        <sz val="12"/>
        <rFont val="ＭＳ 明朝"/>
        <family val="1"/>
        <charset val="128"/>
      </rPr>
      <t>研修実施日</t>
    </r>
    <rPh sb="0" eb="2">
      <t>ケンシュウ</t>
    </rPh>
    <rPh sb="2" eb="5">
      <t>ジッシビ</t>
    </rPh>
    <phoneticPr fontId="1"/>
  </si>
  <si>
    <r>
      <rPr>
        <sz val="12"/>
        <rFont val="ＭＳ 明朝"/>
        <family val="1"/>
        <charset val="128"/>
      </rPr>
      <t>研修予定日を入力して下さい。</t>
    </r>
    <rPh sb="0" eb="2">
      <t>ケンシュウ</t>
    </rPh>
    <rPh sb="2" eb="5">
      <t>ヨテイビ</t>
    </rPh>
    <rPh sb="6" eb="8">
      <t>ニュウリョク</t>
    </rPh>
    <rPh sb="10" eb="11">
      <t>クダ</t>
    </rPh>
    <phoneticPr fontId="1"/>
  </si>
  <si>
    <r>
      <rPr>
        <sz val="12"/>
        <rFont val="ＭＳ 明朝"/>
        <family val="1"/>
        <charset val="128"/>
      </rPr>
      <t>実施時間数</t>
    </r>
    <rPh sb="0" eb="2">
      <t>ジッシ</t>
    </rPh>
    <rPh sb="2" eb="5">
      <t>ジカンスウ</t>
    </rPh>
    <phoneticPr fontId="1"/>
  </si>
  <si>
    <r>
      <rPr>
        <sz val="12"/>
        <rFont val="ＭＳ 明朝"/>
        <family val="1"/>
        <charset val="128"/>
      </rPr>
      <t>研修時間数を入力して下さい。</t>
    </r>
    <rPh sb="0" eb="2">
      <t>ケンシュウ</t>
    </rPh>
    <rPh sb="2" eb="5">
      <t>ジカンスウ</t>
    </rPh>
    <rPh sb="6" eb="8">
      <t>ニュウリョク</t>
    </rPh>
    <rPh sb="10" eb="11">
      <t>クダ</t>
    </rPh>
    <phoneticPr fontId="1"/>
  </si>
  <si>
    <r>
      <rPr>
        <sz val="12"/>
        <rFont val="ＭＳ 明朝"/>
        <family val="1"/>
        <charset val="128"/>
      </rPr>
      <t>主なテーマを入力して下さい。</t>
    </r>
    <rPh sb="0" eb="1">
      <t>オモ</t>
    </rPh>
    <rPh sb="6" eb="8">
      <t>ニュウリョク</t>
    </rPh>
    <rPh sb="10" eb="11">
      <t>クダ</t>
    </rPh>
    <phoneticPr fontId="1"/>
  </si>
  <si>
    <r>
      <rPr>
        <sz val="12"/>
        <rFont val="ＭＳ 明朝"/>
        <family val="1"/>
        <charset val="128"/>
      </rPr>
      <t>自施設参加者数</t>
    </r>
    <rPh sb="0" eb="1">
      <t>ジ</t>
    </rPh>
    <rPh sb="1" eb="3">
      <t>シセツ</t>
    </rPh>
    <rPh sb="3" eb="6">
      <t>サンカシャ</t>
    </rPh>
    <rPh sb="6" eb="7">
      <t>スウ</t>
    </rPh>
    <phoneticPr fontId="1"/>
  </si>
  <si>
    <r>
      <rPr>
        <sz val="12"/>
        <rFont val="ＭＳ 明朝"/>
        <family val="1"/>
        <charset val="128"/>
      </rPr>
      <t>参加予定数を入力して下さい。</t>
    </r>
    <rPh sb="0" eb="2">
      <t>サンカ</t>
    </rPh>
    <rPh sb="2" eb="5">
      <t>ヨテイスウ</t>
    </rPh>
    <rPh sb="6" eb="8">
      <t>ニュウリョク</t>
    </rPh>
    <rPh sb="10" eb="11">
      <t>クダ</t>
    </rPh>
    <phoneticPr fontId="1"/>
  </si>
  <si>
    <r>
      <rPr>
        <sz val="12"/>
        <rFont val="ＭＳ 明朝"/>
        <family val="1"/>
        <charset val="128"/>
      </rPr>
      <t>受入予定人数（医療機関受入）</t>
    </r>
    <rPh sb="0" eb="2">
      <t>ウケイレ</t>
    </rPh>
    <rPh sb="2" eb="4">
      <t>ヨテイ</t>
    </rPh>
    <rPh sb="4" eb="6">
      <t>ニンズウ</t>
    </rPh>
    <rPh sb="7" eb="9">
      <t>イリョウ</t>
    </rPh>
    <rPh sb="9" eb="11">
      <t>キカン</t>
    </rPh>
    <rPh sb="11" eb="13">
      <t>ウケイレ</t>
    </rPh>
    <phoneticPr fontId="1"/>
  </si>
  <si>
    <r>
      <rPr>
        <sz val="12"/>
        <rFont val="ＭＳ 明朝"/>
        <family val="1"/>
        <charset val="128"/>
      </rPr>
      <t>医療機関受入予定人数を入力して下さい。</t>
    </r>
    <rPh sb="0" eb="2">
      <t>イリョウ</t>
    </rPh>
    <rPh sb="2" eb="4">
      <t>キカン</t>
    </rPh>
    <rPh sb="4" eb="6">
      <t>ウケイレ</t>
    </rPh>
    <rPh sb="6" eb="8">
      <t>ヨテイ</t>
    </rPh>
    <rPh sb="8" eb="10">
      <t>ニンズウ</t>
    </rPh>
    <rPh sb="11" eb="13">
      <t>ニュウリョク</t>
    </rPh>
    <rPh sb="15" eb="16">
      <t>クダ</t>
    </rPh>
    <phoneticPr fontId="1"/>
  </si>
  <si>
    <r>
      <rPr>
        <sz val="12"/>
        <rFont val="ＭＳ 明朝"/>
        <family val="1"/>
        <charset val="128"/>
      </rPr>
      <t>実施時間数（医療機関受入）</t>
    </r>
    <rPh sb="0" eb="2">
      <t>ジッシ</t>
    </rPh>
    <rPh sb="2" eb="5">
      <t>ジカンスウ</t>
    </rPh>
    <rPh sb="6" eb="8">
      <t>イリョウ</t>
    </rPh>
    <rPh sb="8" eb="10">
      <t>キカン</t>
    </rPh>
    <rPh sb="10" eb="12">
      <t>ウケイレ</t>
    </rPh>
    <phoneticPr fontId="1"/>
  </si>
  <si>
    <r>
      <rPr>
        <sz val="12"/>
        <rFont val="ＭＳ 明朝"/>
        <family val="1"/>
        <charset val="128"/>
      </rPr>
      <t>医療機関受入時間数を入力して下さい。</t>
    </r>
    <rPh sb="0" eb="2">
      <t>イリョウ</t>
    </rPh>
    <rPh sb="2" eb="4">
      <t>キカン</t>
    </rPh>
    <rPh sb="4" eb="6">
      <t>ウケイレ</t>
    </rPh>
    <rPh sb="6" eb="9">
      <t>ジカンスウ</t>
    </rPh>
    <rPh sb="10" eb="12">
      <t>ニュウリョク</t>
    </rPh>
    <rPh sb="14" eb="15">
      <t>クダ</t>
    </rPh>
    <phoneticPr fontId="1"/>
  </si>
  <si>
    <r>
      <rPr>
        <sz val="12"/>
        <rFont val="ＭＳ 明朝"/>
        <family val="1"/>
        <charset val="128"/>
      </rPr>
      <t>別紙４</t>
    </r>
    <rPh sb="0" eb="2">
      <t>ベッシ</t>
    </rPh>
    <phoneticPr fontId="1"/>
  </si>
  <si>
    <r>
      <rPr>
        <sz val="12"/>
        <rFont val="ＭＳ 明朝"/>
        <family val="1"/>
        <charset val="128"/>
      </rPr>
      <t>新人看護職員名簿</t>
    </r>
    <rPh sb="0" eb="2">
      <t>シンジン</t>
    </rPh>
    <rPh sb="2" eb="4">
      <t>カンゴ</t>
    </rPh>
    <rPh sb="4" eb="6">
      <t>ショクイン</t>
    </rPh>
    <rPh sb="6" eb="8">
      <t>メイボ</t>
    </rPh>
    <phoneticPr fontId="1"/>
  </si>
  <si>
    <r>
      <rPr>
        <sz val="12"/>
        <rFont val="ＭＳ 明朝"/>
        <family val="1"/>
        <charset val="128"/>
      </rPr>
      <t>氏名、性別、年齢、登録番号、登録年月日を入力して下さい。</t>
    </r>
    <rPh sb="0" eb="2">
      <t>シメイ</t>
    </rPh>
    <rPh sb="3" eb="5">
      <t>セイベツ</t>
    </rPh>
    <rPh sb="6" eb="8">
      <t>ネンレイ</t>
    </rPh>
    <rPh sb="9" eb="11">
      <t>トウロク</t>
    </rPh>
    <rPh sb="11" eb="13">
      <t>バンゴウ</t>
    </rPh>
    <rPh sb="14" eb="16">
      <t>トウロク</t>
    </rPh>
    <rPh sb="16" eb="19">
      <t>ネンガッピ</t>
    </rPh>
    <rPh sb="20" eb="22">
      <t>ニュウリョク</t>
    </rPh>
    <rPh sb="24" eb="25">
      <t>クダ</t>
    </rPh>
    <phoneticPr fontId="1"/>
  </si>
  <si>
    <r>
      <rPr>
        <sz val="12"/>
        <rFont val="ＭＳ 明朝"/>
        <family val="1"/>
        <charset val="128"/>
      </rPr>
      <t>助産師</t>
    </r>
    <rPh sb="0" eb="3">
      <t>ジョサンシ</t>
    </rPh>
    <phoneticPr fontId="1"/>
  </si>
  <si>
    <r>
      <rPr>
        <sz val="12"/>
        <rFont val="ＭＳ 明朝"/>
        <family val="1"/>
        <charset val="128"/>
      </rPr>
      <t>別紙５</t>
    </r>
    <rPh sb="0" eb="2">
      <t>ベッシ</t>
    </rPh>
    <phoneticPr fontId="1"/>
  </si>
  <si>
    <r>
      <rPr>
        <sz val="12"/>
        <rFont val="ＭＳ 明朝"/>
        <family val="1"/>
        <charset val="128"/>
      </rPr>
      <t>医療機関受入研修名簿</t>
    </r>
    <rPh sb="0" eb="2">
      <t>イリョウ</t>
    </rPh>
    <rPh sb="2" eb="4">
      <t>キカン</t>
    </rPh>
    <rPh sb="4" eb="6">
      <t>ウケイレ</t>
    </rPh>
    <rPh sb="6" eb="8">
      <t>ケンシュウ</t>
    </rPh>
    <rPh sb="8" eb="10">
      <t>メイボ</t>
    </rPh>
    <phoneticPr fontId="1"/>
  </si>
  <si>
    <r>
      <rPr>
        <sz val="12"/>
        <rFont val="ＭＳ 明朝"/>
        <family val="1"/>
        <charset val="128"/>
      </rPr>
      <t>受入者の氏名、性別、年齢、登録番号、登録年月日、勤務先を入力して下さい。</t>
    </r>
    <rPh sb="0" eb="2">
      <t>ウケイレ</t>
    </rPh>
    <rPh sb="2" eb="3">
      <t>シャ</t>
    </rPh>
    <rPh sb="4" eb="6">
      <t>シメイ</t>
    </rPh>
    <rPh sb="7" eb="9">
      <t>セイベツ</t>
    </rPh>
    <rPh sb="10" eb="12">
      <t>ネンレイ</t>
    </rPh>
    <rPh sb="13" eb="15">
      <t>トウロク</t>
    </rPh>
    <rPh sb="15" eb="17">
      <t>バンゴウ</t>
    </rPh>
    <rPh sb="18" eb="20">
      <t>トウロク</t>
    </rPh>
    <rPh sb="20" eb="23">
      <t>ネンガッピ</t>
    </rPh>
    <rPh sb="24" eb="27">
      <t>キンムサキ</t>
    </rPh>
    <rPh sb="28" eb="30">
      <t>ニュウリョク</t>
    </rPh>
    <rPh sb="32" eb="33">
      <t>クダ</t>
    </rPh>
    <phoneticPr fontId="1"/>
  </si>
  <si>
    <r>
      <rPr>
        <sz val="12"/>
        <rFont val="ＭＳ 明朝"/>
        <family val="1"/>
        <charset val="128"/>
      </rPr>
      <t>受入研修時間数</t>
    </r>
    <rPh sb="0" eb="2">
      <t>ウケイレ</t>
    </rPh>
    <rPh sb="2" eb="4">
      <t>ケンシュウ</t>
    </rPh>
    <rPh sb="4" eb="7">
      <t>ジカンスウ</t>
    </rPh>
    <phoneticPr fontId="1"/>
  </si>
  <si>
    <r>
      <rPr>
        <sz val="12"/>
        <rFont val="ＭＳ 明朝"/>
        <family val="1"/>
        <charset val="128"/>
      </rPr>
      <t>別紙６</t>
    </r>
    <rPh sb="0" eb="2">
      <t>ベッシ</t>
    </rPh>
    <phoneticPr fontId="1"/>
  </si>
  <si>
    <r>
      <rPr>
        <sz val="12"/>
        <rFont val="ＭＳ 明朝"/>
        <family val="1"/>
        <charset val="128"/>
      </rPr>
      <t>積算内訳</t>
    </r>
    <rPh sb="0" eb="2">
      <t>セキサン</t>
    </rPh>
    <rPh sb="2" eb="4">
      <t>ウチワケ</t>
    </rPh>
    <phoneticPr fontId="1"/>
  </si>
  <si>
    <r>
      <rPr>
        <sz val="12"/>
        <rFont val="ＭＳ 明朝"/>
        <family val="1"/>
        <charset val="128"/>
      </rPr>
      <t>内容と金額を入力して下さい。</t>
    </r>
    <rPh sb="0" eb="2">
      <t>ナイヨウ</t>
    </rPh>
    <rPh sb="3" eb="5">
      <t>キンガク</t>
    </rPh>
    <rPh sb="6" eb="8">
      <t>ニュウリョク</t>
    </rPh>
    <rPh sb="10" eb="11">
      <t>クダ</t>
    </rPh>
    <phoneticPr fontId="1"/>
  </si>
  <si>
    <r>
      <rPr>
        <sz val="12"/>
        <rFont val="ＭＳ 明朝"/>
        <family val="1"/>
        <charset val="128"/>
      </rPr>
      <t>については、補助対象経費に算入することはできません。</t>
    </r>
    <rPh sb="6" eb="8">
      <t>ホジョ</t>
    </rPh>
    <rPh sb="8" eb="10">
      <t>タイショウ</t>
    </rPh>
    <rPh sb="10" eb="12">
      <t>ケイヒ</t>
    </rPh>
    <rPh sb="13" eb="15">
      <t>サンニュウ</t>
    </rPh>
    <phoneticPr fontId="1"/>
  </si>
  <si>
    <r>
      <rPr>
        <sz val="12"/>
        <rFont val="ＭＳ 明朝"/>
        <family val="1"/>
        <charset val="128"/>
      </rPr>
      <t>別紙７</t>
    </r>
    <rPh sb="0" eb="2">
      <t>ベッシ</t>
    </rPh>
    <phoneticPr fontId="1"/>
  </si>
  <si>
    <r>
      <rPr>
        <sz val="12"/>
        <rFont val="ＭＳ 明朝"/>
        <family val="1"/>
        <charset val="128"/>
      </rPr>
      <t>研修責任者人件費明細書</t>
    </r>
    <rPh sb="0" eb="2">
      <t>ケンシュウ</t>
    </rPh>
    <rPh sb="2" eb="5">
      <t>セキニンシャ</t>
    </rPh>
    <rPh sb="5" eb="8">
      <t>ジンケンヒ</t>
    </rPh>
    <rPh sb="8" eb="11">
      <t>メイサイショ</t>
    </rPh>
    <phoneticPr fontId="1"/>
  </si>
  <si>
    <r>
      <rPr>
        <sz val="12"/>
        <rFont val="ＭＳ 明朝"/>
        <family val="1"/>
        <charset val="128"/>
      </rPr>
      <t>役職</t>
    </r>
    <rPh sb="0" eb="2">
      <t>ヤクショク</t>
    </rPh>
    <phoneticPr fontId="1"/>
  </si>
  <si>
    <r>
      <rPr>
        <sz val="12"/>
        <rFont val="ＭＳ 明朝"/>
        <family val="1"/>
        <charset val="128"/>
      </rPr>
      <t>看護部長、副看護部長、看護師長などの役職を入力して下さい。</t>
    </r>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rPh sb="25" eb="26">
      <t>クダ</t>
    </rPh>
    <phoneticPr fontId="1"/>
  </si>
  <si>
    <r>
      <rPr>
        <sz val="12"/>
        <rFont val="ＭＳ 明朝"/>
        <family val="1"/>
        <charset val="128"/>
      </rPr>
      <t>別紙８</t>
    </r>
    <rPh sb="0" eb="2">
      <t>ベッシ</t>
    </rPh>
    <phoneticPr fontId="1"/>
  </si>
  <si>
    <r>
      <rPr>
        <sz val="12"/>
        <rFont val="ＭＳ 明朝"/>
        <family val="1"/>
        <charset val="128"/>
      </rPr>
      <t>教育担当者人件費明細書</t>
    </r>
    <rPh sb="0" eb="2">
      <t>キョウイク</t>
    </rPh>
    <rPh sb="2" eb="5">
      <t>タントウシャ</t>
    </rPh>
    <rPh sb="5" eb="8">
      <t>ジンケンヒ</t>
    </rPh>
    <rPh sb="8" eb="11">
      <t>メイサイショ</t>
    </rPh>
    <phoneticPr fontId="1"/>
  </si>
  <si>
    <r>
      <rPr>
        <sz val="12"/>
        <rFont val="ＭＳ 明朝"/>
        <family val="1"/>
        <charset val="128"/>
      </rPr>
      <t>氏名</t>
    </r>
    <rPh sb="0" eb="2">
      <t>シメイ</t>
    </rPh>
    <phoneticPr fontId="1"/>
  </si>
  <si>
    <r>
      <rPr>
        <sz val="12"/>
        <rFont val="ＭＳ 明朝"/>
        <family val="1"/>
        <charset val="128"/>
      </rPr>
      <t>氏名を入力して下さい。</t>
    </r>
    <rPh sb="0" eb="2">
      <t>シメイ</t>
    </rPh>
    <rPh sb="3" eb="5">
      <t>ニュウリョク</t>
    </rPh>
    <rPh sb="7" eb="8">
      <t>クダ</t>
    </rPh>
    <phoneticPr fontId="1"/>
  </si>
  <si>
    <r>
      <rPr>
        <sz val="12"/>
        <rFont val="ＭＳ 明朝"/>
        <family val="1"/>
        <charset val="128"/>
      </rPr>
      <t>別紙９</t>
    </r>
    <rPh sb="0" eb="2">
      <t>ベッシ</t>
    </rPh>
    <phoneticPr fontId="1"/>
  </si>
  <si>
    <r>
      <rPr>
        <sz val="12"/>
        <rFont val="ＭＳ 明朝"/>
        <family val="1"/>
        <charset val="128"/>
      </rPr>
      <t>教育担当者（医療機関受入研修）人件費明細書</t>
    </r>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1"/>
  </si>
  <si>
    <r>
      <rPr>
        <sz val="12"/>
        <rFont val="ＭＳ 明朝"/>
        <family val="1"/>
        <charset val="128"/>
      </rPr>
      <t>専任か兼任を入力して下さい。</t>
    </r>
    <rPh sb="0" eb="2">
      <t>センニン</t>
    </rPh>
    <rPh sb="3" eb="5">
      <t>ケンニン</t>
    </rPh>
    <rPh sb="6" eb="8">
      <t>ニュウリョク</t>
    </rPh>
    <rPh sb="10" eb="11">
      <t>クダ</t>
    </rPh>
    <phoneticPr fontId="1"/>
  </si>
  <si>
    <r>
      <rPr>
        <sz val="12"/>
        <rFont val="ＭＳ 明朝"/>
        <family val="1"/>
        <charset val="128"/>
      </rPr>
      <t>時間単価</t>
    </r>
    <rPh sb="0" eb="2">
      <t>ジカン</t>
    </rPh>
    <rPh sb="2" eb="4">
      <t>タンカ</t>
    </rPh>
    <phoneticPr fontId="1"/>
  </si>
  <si>
    <r>
      <rPr>
        <sz val="12"/>
        <rFont val="ＭＳ 明朝"/>
        <family val="1"/>
        <charset val="128"/>
      </rPr>
      <t>年間給与等から時間単価を求めて入力して下さい。</t>
    </r>
    <rPh sb="0" eb="2">
      <t>ネンカン</t>
    </rPh>
    <rPh sb="2" eb="4">
      <t>キュウヨ</t>
    </rPh>
    <rPh sb="4" eb="5">
      <t>トウ</t>
    </rPh>
    <rPh sb="7" eb="9">
      <t>ジカン</t>
    </rPh>
    <rPh sb="9" eb="11">
      <t>タンカ</t>
    </rPh>
    <rPh sb="12" eb="13">
      <t>モト</t>
    </rPh>
    <rPh sb="15" eb="17">
      <t>ニュウリョク</t>
    </rPh>
    <rPh sb="19" eb="20">
      <t>クダ</t>
    </rPh>
    <phoneticPr fontId="1"/>
  </si>
  <si>
    <r>
      <rPr>
        <sz val="12"/>
        <rFont val="ＭＳ 明朝"/>
        <family val="1"/>
        <charset val="128"/>
      </rPr>
      <t>従事時間</t>
    </r>
    <rPh sb="0" eb="2">
      <t>ジュウジ</t>
    </rPh>
    <rPh sb="2" eb="4">
      <t>ジカン</t>
    </rPh>
    <phoneticPr fontId="1"/>
  </si>
  <si>
    <r>
      <rPr>
        <sz val="12"/>
        <rFont val="ＭＳ 明朝"/>
        <family val="1"/>
        <charset val="128"/>
      </rPr>
      <t>新人看護職員研修に従事する年間の時間数を入力して下さい。</t>
    </r>
    <rPh sb="0" eb="2">
      <t>シンジン</t>
    </rPh>
    <rPh sb="2" eb="4">
      <t>カンゴ</t>
    </rPh>
    <rPh sb="4" eb="6">
      <t>ショクイン</t>
    </rPh>
    <rPh sb="6" eb="8">
      <t>ケンシュウ</t>
    </rPh>
    <rPh sb="9" eb="11">
      <t>ジュウジ</t>
    </rPh>
    <rPh sb="13" eb="15">
      <t>ネンカン</t>
    </rPh>
    <rPh sb="16" eb="19">
      <t>ジカンスウ</t>
    </rPh>
    <rPh sb="20" eb="22">
      <t>ニュウリョク</t>
    </rPh>
    <rPh sb="24" eb="25">
      <t>クダ</t>
    </rPh>
    <phoneticPr fontId="1"/>
  </si>
  <si>
    <r>
      <rPr>
        <sz val="12"/>
        <rFont val="ＭＳ 明朝"/>
        <family val="1"/>
        <charset val="128"/>
      </rPr>
      <t>別紙１０</t>
    </r>
    <rPh sb="0" eb="2">
      <t>ベッシ</t>
    </rPh>
    <phoneticPr fontId="1"/>
  </si>
  <si>
    <r>
      <rPr>
        <sz val="12"/>
        <rFont val="ＭＳ 明朝"/>
        <family val="1"/>
        <charset val="128"/>
      </rPr>
      <t>寄付金その他収入</t>
    </r>
    <rPh sb="0" eb="3">
      <t>キフキン</t>
    </rPh>
    <rPh sb="5" eb="6">
      <t>タ</t>
    </rPh>
    <rPh sb="6" eb="8">
      <t>シュウニュウ</t>
    </rPh>
    <phoneticPr fontId="1"/>
  </si>
  <si>
    <r>
      <rPr>
        <sz val="12"/>
        <rFont val="ＭＳ 明朝"/>
        <family val="1"/>
        <charset val="128"/>
      </rPr>
      <t>収入があれば入力して下さい。</t>
    </r>
    <rPh sb="0" eb="2">
      <t>シュウニュウ</t>
    </rPh>
    <rPh sb="6" eb="8">
      <t>ニュウリョク</t>
    </rPh>
    <rPh sb="10" eb="11">
      <t>クダ</t>
    </rPh>
    <phoneticPr fontId="1"/>
  </si>
  <si>
    <r>
      <rPr>
        <sz val="12"/>
        <rFont val="ＭＳ 明朝"/>
        <family val="1"/>
        <charset val="128"/>
      </rPr>
      <t>補助対象外経費</t>
    </r>
    <rPh sb="0" eb="2">
      <t>ホジョ</t>
    </rPh>
    <rPh sb="2" eb="5">
      <t>タイショウガイ</t>
    </rPh>
    <rPh sb="5" eb="7">
      <t>ケイヒ</t>
    </rPh>
    <phoneticPr fontId="1"/>
  </si>
  <si>
    <r>
      <rPr>
        <sz val="12"/>
        <rFont val="ＭＳ 明朝"/>
        <family val="1"/>
        <charset val="128"/>
      </rPr>
      <t>その他</t>
    </r>
    <rPh sb="2" eb="3">
      <t>タ</t>
    </rPh>
    <phoneticPr fontId="1"/>
  </si>
  <si>
    <r>
      <rPr>
        <sz val="12"/>
        <rFont val="ＭＳ 明朝"/>
        <family val="1"/>
        <charset val="128"/>
      </rPr>
      <t>基本情報</t>
    </r>
    <rPh sb="0" eb="2">
      <t>キホン</t>
    </rPh>
    <rPh sb="2" eb="4">
      <t>ジョウホウ</t>
    </rPh>
    <phoneticPr fontId="1"/>
  </si>
  <si>
    <r>
      <rPr>
        <sz val="12"/>
        <rFont val="ＭＳ 明朝"/>
        <family val="1"/>
        <charset val="128"/>
      </rPr>
      <t>口座振替依頼書</t>
    </r>
    <rPh sb="0" eb="2">
      <t>コウザ</t>
    </rPh>
    <rPh sb="2" eb="4">
      <t>フリカエ</t>
    </rPh>
    <rPh sb="4" eb="7">
      <t>イライショ</t>
    </rPh>
    <phoneticPr fontId="1"/>
  </si>
  <si>
    <r>
      <rPr>
        <sz val="12"/>
        <rFont val="ＭＳ 明朝"/>
        <family val="1"/>
        <charset val="128"/>
      </rPr>
      <t>別添１</t>
    </r>
    <rPh sb="0" eb="2">
      <t>ベッテン</t>
    </rPh>
    <phoneticPr fontId="1"/>
  </si>
  <si>
    <r>
      <rPr>
        <sz val="12"/>
        <rFont val="ＭＳ 明朝"/>
        <family val="1"/>
        <charset val="128"/>
      </rPr>
      <t>新人看護職員を支える体制</t>
    </r>
    <rPh sb="0" eb="2">
      <t>シンジン</t>
    </rPh>
    <rPh sb="2" eb="4">
      <t>カンゴ</t>
    </rPh>
    <rPh sb="4" eb="6">
      <t>ショクイン</t>
    </rPh>
    <rPh sb="7" eb="8">
      <t>ササ</t>
    </rPh>
    <rPh sb="10" eb="12">
      <t>タイセイ</t>
    </rPh>
    <phoneticPr fontId="1"/>
  </si>
  <si>
    <r>
      <rPr>
        <sz val="12"/>
        <rFont val="ＭＳ 明朝"/>
        <family val="1"/>
        <charset val="128"/>
      </rPr>
      <t>支出説明</t>
    </r>
    <rPh sb="0" eb="2">
      <t>シシュツ</t>
    </rPh>
    <rPh sb="2" eb="4">
      <t>セツメイ</t>
    </rPh>
    <phoneticPr fontId="1"/>
  </si>
  <si>
    <r>
      <rPr>
        <sz val="12"/>
        <rFont val="ＭＳ 明朝"/>
        <family val="1"/>
        <charset val="128"/>
      </rPr>
      <t>対象経費、対象外経費を例示しておりますので、この内容に応じて、</t>
    </r>
    <rPh sb="0" eb="2">
      <t>タイショウ</t>
    </rPh>
    <rPh sb="2" eb="4">
      <t>ケイヒ</t>
    </rPh>
    <rPh sb="5" eb="8">
      <t>タイショウガイ</t>
    </rPh>
    <rPh sb="8" eb="10">
      <t>ケイヒ</t>
    </rPh>
    <rPh sb="11" eb="13">
      <t>レイジ</t>
    </rPh>
    <rPh sb="24" eb="26">
      <t>ナイヨウ</t>
    </rPh>
    <phoneticPr fontId="1"/>
  </si>
  <si>
    <r>
      <rPr>
        <sz val="12"/>
        <rFont val="ＭＳ 明朝"/>
        <family val="1"/>
        <charset val="128"/>
      </rPr>
      <t>新人看護職員研修、医療機関受入研修事業に関するＱ＆Ａを掲載して</t>
    </r>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1"/>
  </si>
  <si>
    <r>
      <rPr>
        <sz val="12"/>
        <rFont val="ＭＳ 明朝"/>
        <family val="1"/>
        <charset val="128"/>
      </rPr>
      <t>おりますので、ご確認下さい。</t>
    </r>
    <rPh sb="8" eb="10">
      <t>カクニン</t>
    </rPh>
    <rPh sb="10" eb="11">
      <t>クダ</t>
    </rPh>
    <phoneticPr fontId="1"/>
  </si>
  <si>
    <r>
      <rPr>
        <b/>
        <sz val="14"/>
        <color indexed="10"/>
        <rFont val="HG丸ｺﾞｼｯｸM-PRO"/>
        <family val="3"/>
        <charset val="128"/>
      </rPr>
      <t>【紙媒体の提出】</t>
    </r>
    <rPh sb="1" eb="2">
      <t>カミ</t>
    </rPh>
    <rPh sb="2" eb="4">
      <t>バイタイ</t>
    </rPh>
    <rPh sb="5" eb="7">
      <t>テイシュツ</t>
    </rPh>
    <phoneticPr fontId="1"/>
  </si>
  <si>
    <r>
      <rPr>
        <b/>
        <sz val="14"/>
        <color indexed="10"/>
        <rFont val="HG丸ｺﾞｼｯｸM-PRO"/>
        <family val="3"/>
        <charset val="128"/>
      </rPr>
      <t>【電子データの提出】</t>
    </r>
    <rPh sb="1" eb="3">
      <t>デンシ</t>
    </rPh>
    <rPh sb="7" eb="9">
      <t>テイシュツ</t>
    </rPh>
    <phoneticPr fontId="1"/>
  </si>
  <si>
    <r>
      <rPr>
        <sz val="12"/>
        <rFont val="ＭＳ 明朝"/>
        <family val="1"/>
        <charset val="128"/>
      </rPr>
      <t>様式第</t>
    </r>
    <r>
      <rPr>
        <sz val="12"/>
        <rFont val="Century"/>
        <family val="1"/>
      </rPr>
      <t>1</t>
    </r>
    <r>
      <rPr>
        <sz val="12"/>
        <rFont val="ＭＳ 明朝"/>
        <family val="1"/>
        <charset val="128"/>
      </rPr>
      <t>号</t>
    </r>
    <rPh sb="0" eb="2">
      <t>ヨウシキ</t>
    </rPh>
    <rPh sb="2" eb="3">
      <t>ダイ</t>
    </rPh>
    <rPh sb="4" eb="5">
      <t>ゴウ</t>
    </rPh>
    <phoneticPr fontId="1"/>
  </si>
  <si>
    <r>
      <rPr>
        <sz val="12"/>
        <rFont val="ＭＳ 明朝"/>
        <family val="1"/>
        <charset val="128"/>
      </rPr>
      <t>他施設からの受入を行う予定の</t>
    </r>
    <r>
      <rPr>
        <b/>
        <sz val="12"/>
        <color indexed="10"/>
        <rFont val="HG丸ｺﾞｼｯｸM-PRO"/>
        <family val="3"/>
        <charset val="128"/>
      </rPr>
      <t>月数</t>
    </r>
    <r>
      <rPr>
        <sz val="12"/>
        <rFont val="ＭＳ 明朝"/>
        <family val="1"/>
        <charset val="128"/>
      </rPr>
      <t>を入力して下さい。</t>
    </r>
    <rPh sb="0" eb="1">
      <t>タ</t>
    </rPh>
    <rPh sb="1" eb="3">
      <t>シセツ</t>
    </rPh>
    <rPh sb="6" eb="8">
      <t>ウケイレ</t>
    </rPh>
    <rPh sb="9" eb="10">
      <t>オコナ</t>
    </rPh>
    <rPh sb="11" eb="13">
      <t>ヨテイ</t>
    </rPh>
    <rPh sb="14" eb="16">
      <t>ツキスウ</t>
    </rPh>
    <rPh sb="17" eb="19">
      <t>ニュウリョク</t>
    </rPh>
    <rPh sb="21" eb="22">
      <t>クダ</t>
    </rPh>
    <phoneticPr fontId="1"/>
  </si>
  <si>
    <r>
      <rPr>
        <sz val="12"/>
        <rFont val="ＭＳ 明朝"/>
        <family val="1"/>
        <charset val="128"/>
      </rPr>
      <t>（例えば1回5時間の研修に3回参加する場合は、5時間</t>
    </r>
    <r>
      <rPr>
        <sz val="12"/>
        <rFont val="Century"/>
        <family val="1"/>
      </rPr>
      <t>×</t>
    </r>
    <r>
      <rPr>
        <sz val="12"/>
        <rFont val="ＭＳ 明朝"/>
        <family val="1"/>
        <charset val="128"/>
      </rPr>
      <t>3回＝「15時間」）</t>
    </r>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1"/>
  </si>
  <si>
    <t>受入研修を実施する場合は必ず入力して下さい。</t>
    <rPh sb="0" eb="2">
      <t>ウケイレ</t>
    </rPh>
    <rPh sb="2" eb="4">
      <t>ケンシュウ</t>
    </rPh>
    <rPh sb="5" eb="7">
      <t>ジッシ</t>
    </rPh>
    <rPh sb="9" eb="11">
      <t>バアイ</t>
    </rPh>
    <rPh sb="12" eb="13">
      <t>カナラ</t>
    </rPh>
    <rPh sb="14" eb="16">
      <t>ニュウリョク</t>
    </rPh>
    <rPh sb="18" eb="19">
      <t>クダ</t>
    </rPh>
    <phoneticPr fontId="1"/>
  </si>
  <si>
    <t>助産師研修に○を付けて下さい。</t>
    <rPh sb="0" eb="3">
      <t>ジョサンシ</t>
    </rPh>
    <rPh sb="3" eb="5">
      <t>ケンシュウ</t>
    </rPh>
    <rPh sb="8" eb="9">
      <t>ツ</t>
    </rPh>
    <rPh sb="11" eb="12">
      <t>クダ</t>
    </rPh>
    <phoneticPr fontId="1"/>
  </si>
  <si>
    <t>補助期間は、平成25年4月1日から平成26年3月31日までです。</t>
    <rPh sb="0" eb="2">
      <t>ホジョ</t>
    </rPh>
    <rPh sb="2" eb="4">
      <t>キカン</t>
    </rPh>
    <rPh sb="6" eb="8">
      <t>ヘイセイ</t>
    </rPh>
    <rPh sb="10" eb="11">
      <t>ネン</t>
    </rPh>
    <rPh sb="12" eb="13">
      <t>ガツ</t>
    </rPh>
    <rPh sb="14" eb="15">
      <t>ニチ</t>
    </rPh>
    <rPh sb="17" eb="19">
      <t>ヘイセイ</t>
    </rPh>
    <rPh sb="21" eb="22">
      <t>ネン</t>
    </rPh>
    <rPh sb="23" eb="24">
      <t>ガツ</t>
    </rPh>
    <phoneticPr fontId="1"/>
  </si>
  <si>
    <t>平成26年度の新人看護職員研修を3月等に前倒しで実施した経費</t>
    <rPh sb="0" eb="2">
      <t>ヘイセイ</t>
    </rPh>
    <rPh sb="4" eb="6">
      <t>ネンド</t>
    </rPh>
    <rPh sb="7" eb="9">
      <t>シンジン</t>
    </rPh>
    <rPh sb="9" eb="11">
      <t>カンゴ</t>
    </rPh>
    <rPh sb="11" eb="13">
      <t>ショクイン</t>
    </rPh>
    <rPh sb="13" eb="15">
      <t>ケンシュウ</t>
    </rPh>
    <rPh sb="20" eb="22">
      <t>マエダオ</t>
    </rPh>
    <rPh sb="24" eb="26">
      <t>ジッシ</t>
    </rPh>
    <rPh sb="28" eb="30">
      <t>ケイヒ</t>
    </rPh>
    <phoneticPr fontId="1"/>
  </si>
  <si>
    <r>
      <rPr>
        <sz val="12"/>
        <rFont val="ＭＳ 明朝"/>
        <family val="1"/>
        <charset val="128"/>
      </rPr>
      <t>振込先の口座情報を入力して下さい。</t>
    </r>
    <r>
      <rPr>
        <b/>
        <sz val="12"/>
        <color indexed="10"/>
        <rFont val="HG丸ｺﾞｼｯｸM-PRO"/>
        <family val="3"/>
        <charset val="128"/>
      </rPr>
      <t>紙媒体には代表者印を押印して下さい。</t>
    </r>
    <rPh sb="0" eb="2">
      <t>フリコミ</t>
    </rPh>
    <rPh sb="2" eb="3">
      <t>サキ</t>
    </rPh>
    <rPh sb="4" eb="6">
      <t>コウザ</t>
    </rPh>
    <rPh sb="6" eb="8">
      <t>ジョウホウ</t>
    </rPh>
    <rPh sb="9" eb="11">
      <t>ニュウリョク</t>
    </rPh>
    <rPh sb="13" eb="14">
      <t>クダ</t>
    </rPh>
    <rPh sb="17" eb="18">
      <t>カミ</t>
    </rPh>
    <rPh sb="18" eb="20">
      <t>バイタイ</t>
    </rPh>
    <rPh sb="22" eb="25">
      <t>ダイヒョウシャ</t>
    </rPh>
    <rPh sb="25" eb="26">
      <t>イン</t>
    </rPh>
    <rPh sb="27" eb="29">
      <t>オウイン</t>
    </rPh>
    <rPh sb="31" eb="32">
      <t>クダ</t>
    </rPh>
    <phoneticPr fontId="1"/>
  </si>
  <si>
    <t>紙媒体には代表者印を押印して下さい。</t>
    <rPh sb="0" eb="1">
      <t>カミ</t>
    </rPh>
    <rPh sb="1" eb="3">
      <t>バイタイ</t>
    </rPh>
    <rPh sb="5" eb="7">
      <t>ダイヒョウ</t>
    </rPh>
    <rPh sb="7" eb="8">
      <t>モノ</t>
    </rPh>
    <rPh sb="8" eb="9">
      <t>イン</t>
    </rPh>
    <rPh sb="10" eb="12">
      <t>オウイン</t>
    </rPh>
    <rPh sb="14" eb="15">
      <t>クダ</t>
    </rPh>
    <phoneticPr fontId="1"/>
  </si>
  <si>
    <r>
      <rPr>
        <sz val="12"/>
        <rFont val="ＭＳ 明朝"/>
        <family val="1"/>
        <charset val="128"/>
      </rPr>
      <t>各項目を入力して下さい。</t>
    </r>
    <r>
      <rPr>
        <b/>
        <sz val="12"/>
        <color indexed="10"/>
        <rFont val="HG丸ｺﾞｼｯｸM-PRO"/>
        <family val="3"/>
        <charset val="128"/>
      </rPr>
      <t>メールアドレス等、誤りのないようご注意下さい。</t>
    </r>
    <rPh sb="0" eb="1">
      <t>カク</t>
    </rPh>
    <rPh sb="1" eb="3">
      <t>コウモク</t>
    </rPh>
    <rPh sb="4" eb="6">
      <t>ニュウリョク</t>
    </rPh>
    <rPh sb="8" eb="9">
      <t>クダ</t>
    </rPh>
    <rPh sb="19" eb="20">
      <t>トウ</t>
    </rPh>
    <rPh sb="21" eb="22">
      <t>アヤマ</t>
    </rPh>
    <rPh sb="29" eb="32">
      <t>チュウイクダ</t>
    </rPh>
    <phoneticPr fontId="1"/>
  </si>
  <si>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1"/>
  </si>
  <si>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1"/>
  </si>
  <si>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</si>
  <si>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</si>
  <si>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1"/>
  </si>
  <si>
    <t>予算額</t>
    <rPh sb="0" eb="3">
      <t>ヨサンガク</t>
    </rPh>
    <phoneticPr fontId="1"/>
  </si>
  <si>
    <t>平成20年度以前</t>
    <rPh sb="0" eb="2">
      <t>ヘイセイ</t>
    </rPh>
    <rPh sb="4" eb="6">
      <t>ネンド</t>
    </rPh>
    <rPh sb="6" eb="8">
      <t>イゼン</t>
    </rPh>
    <phoneticPr fontId="1"/>
  </si>
  <si>
    <t>1～6</t>
    <phoneticPr fontId="1"/>
  </si>
  <si>
    <t>※平成21年度以前（1又は2）は、ガイドラインと同程度の研修を実施していた場合に選択すること。</t>
    <phoneticPr fontId="3"/>
  </si>
  <si>
    <t>※「6 指定訪問看護事業所」とは、看護師等の人材確保の促進に関する法律第２条第２項にいう「指定訪問看護事業を行う事業所」を指す。</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3"/>
  </si>
  <si>
    <t>※「6 その他」を選択した場合は「（別紙2）新人看護職員研修事業計画書」の備考欄に体制及び方法を簡潔に記載すること。</t>
    <rPh sb="6" eb="7">
      <t>タ</t>
    </rPh>
    <rPh sb="9" eb="11">
      <t>センタク</t>
    </rPh>
    <rPh sb="13" eb="15">
      <t>バアイ</t>
    </rPh>
    <rPh sb="18" eb="20">
      <t>ベッシ</t>
    </rPh>
    <rPh sb="22" eb="24">
      <t>シンジン</t>
    </rPh>
    <rPh sb="24" eb="26">
      <t>カンゴ</t>
    </rPh>
    <rPh sb="26" eb="28">
      <t>ショクイン</t>
    </rPh>
    <rPh sb="28" eb="30">
      <t>ケンシュウ</t>
    </rPh>
    <rPh sb="30" eb="32">
      <t>ジギョウ</t>
    </rPh>
    <rPh sb="32" eb="35">
      <t>ケイカクショ</t>
    </rPh>
    <rPh sb="37" eb="39">
      <t>ビコウ</t>
    </rPh>
    <rPh sb="39" eb="40">
      <t>ラン</t>
    </rPh>
    <rPh sb="41" eb="43">
      <t>タイセイ</t>
    </rPh>
    <rPh sb="43" eb="44">
      <t>オヨ</t>
    </rPh>
    <rPh sb="45" eb="47">
      <t>ホウホウ</t>
    </rPh>
    <rPh sb="48" eb="50">
      <t>カンケツ</t>
    </rPh>
    <rPh sb="51" eb="53">
      <t>キサイ</t>
    </rPh>
    <phoneticPr fontId="3"/>
  </si>
  <si>
    <t>内示額確認</t>
    <rPh sb="0" eb="3">
      <t>ナイジガク</t>
    </rPh>
    <rPh sb="3" eb="5">
      <t>カクニン</t>
    </rPh>
    <phoneticPr fontId="1"/>
  </si>
  <si>
    <t>③</t>
    <phoneticPr fontId="1"/>
  </si>
  <si>
    <t>⑤</t>
    <phoneticPr fontId="1"/>
  </si>
  <si>
    <t>⑥</t>
    <phoneticPr fontId="1"/>
  </si>
  <si>
    <t>①</t>
    <phoneticPr fontId="1"/>
  </si>
  <si>
    <t>②</t>
    <phoneticPr fontId="1"/>
  </si>
  <si>
    <t>④</t>
    <phoneticPr fontId="1"/>
  </si>
  <si>
    <t>支出予定額</t>
    <rPh sb="2" eb="4">
      <t>ヨテイ</t>
    </rPh>
    <phoneticPr fontId="1"/>
  </si>
  <si>
    <t>No</t>
    <phoneticPr fontId="1"/>
  </si>
  <si>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1"/>
  </si>
  <si>
    <t>（例えば、４，５，６，８月に受け入れを行う場合は「４」月）</t>
    <rPh sb="14" eb="15">
      <t>ウ</t>
    </rPh>
    <rPh sb="16" eb="17">
      <t>イ</t>
    </rPh>
    <rPh sb="19" eb="20">
      <t>オコナ</t>
    </rPh>
    <rPh sb="27" eb="28">
      <t>ツキ</t>
    </rPh>
    <phoneticPr fontId="1"/>
  </si>
  <si>
    <t>新人看護職員の氏名等</t>
    <rPh sb="0" eb="2">
      <t>シンジン</t>
    </rPh>
    <rPh sb="2" eb="4">
      <t>カンゴ</t>
    </rPh>
    <rPh sb="4" eb="6">
      <t>ショクイン</t>
    </rPh>
    <rPh sb="7" eb="9">
      <t>シメイ</t>
    </rPh>
    <rPh sb="9" eb="10">
      <t>トウ</t>
    </rPh>
    <phoneticPr fontId="1"/>
  </si>
  <si>
    <t>受入者の氏名等</t>
    <rPh sb="0" eb="2">
      <t>ウケイレ</t>
    </rPh>
    <rPh sb="2" eb="3">
      <t>シャ</t>
    </rPh>
    <rPh sb="4" eb="6">
      <t>シメイ</t>
    </rPh>
    <rPh sb="6" eb="7">
      <t>トウ</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</si>
  <si>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
  </si>
  <si>
    <t>専任／兼任</t>
    <rPh sb="0" eb="2">
      <t>センニン</t>
    </rPh>
    <rPh sb="3" eb="5">
      <t>ケンニン</t>
    </rPh>
    <phoneticPr fontId="1"/>
  </si>
  <si>
    <r>
      <rPr>
        <sz val="12"/>
        <rFont val="ＭＳ 明朝"/>
        <family val="1"/>
        <charset val="128"/>
      </rPr>
      <t>新人看護職員研修事業収支予算書</t>
    </r>
    <phoneticPr fontId="1"/>
  </si>
  <si>
    <t>（別紙６）に該当しない経費があれば、入力して下さい。</t>
    <rPh sb="1" eb="3">
      <t>ベッシ</t>
    </rPh>
    <rPh sb="6" eb="8">
      <t>ガイトウ</t>
    </rPh>
    <rPh sb="11" eb="13">
      <t>ケイヒ</t>
    </rPh>
    <rPh sb="18" eb="20">
      <t>ニュウリョク</t>
    </rPh>
    <rPh sb="22" eb="23">
      <t>クダ</t>
    </rPh>
    <phoneticPr fontId="1"/>
  </si>
  <si>
    <r>
      <rPr>
        <sz val="12"/>
        <rFont val="ＭＳ 明朝"/>
        <family val="1"/>
        <charset val="128"/>
      </rPr>
      <t>Ｑ＆Ａ</t>
    </r>
    <phoneticPr fontId="1"/>
  </si>
  <si>
    <r>
      <rPr>
        <b/>
        <sz val="14"/>
        <color indexed="10"/>
        <rFont val="HG丸ｺﾞｼｯｸM-PRO"/>
        <family val="3"/>
        <charset val="128"/>
      </rPr>
      <t>　</t>
    </r>
    <r>
      <rPr>
        <b/>
        <u/>
        <sz val="14"/>
        <color indexed="10"/>
        <rFont val="Century"/>
        <family val="1"/>
      </rPr>
      <t>No.1</t>
    </r>
    <r>
      <rPr>
        <b/>
        <u/>
        <sz val="14"/>
        <color indexed="10"/>
        <rFont val="HG丸ｺﾞｼｯｸM-PRO"/>
        <family val="3"/>
        <charset val="128"/>
      </rPr>
      <t>～</t>
    </r>
    <r>
      <rPr>
        <b/>
        <u/>
        <sz val="14"/>
        <color indexed="10"/>
        <rFont val="Century"/>
        <family val="1"/>
      </rPr>
      <t>13</t>
    </r>
    <r>
      <rPr>
        <b/>
        <sz val="14"/>
        <color indexed="10"/>
        <rFont val="HG丸ｺﾞｼｯｸM-PRO"/>
        <family val="3"/>
        <charset val="128"/>
      </rPr>
      <t>を印刷し、郵送して下さい。なお、</t>
    </r>
    <r>
      <rPr>
        <b/>
        <u/>
        <sz val="14"/>
        <color indexed="10"/>
        <rFont val="Century"/>
        <family val="1"/>
      </rPr>
      <t>No.1</t>
    </r>
    <r>
      <rPr>
        <b/>
        <u/>
        <sz val="14"/>
        <color indexed="10"/>
        <rFont val="HG丸ｺﾞｼｯｸM-PRO"/>
        <family val="3"/>
        <charset val="128"/>
      </rPr>
      <t>（交付申請書）、</t>
    </r>
    <r>
      <rPr>
        <b/>
        <u/>
        <sz val="14"/>
        <color indexed="10"/>
        <rFont val="Century"/>
        <family val="1"/>
      </rPr>
      <t>No.11</t>
    </r>
    <r>
      <rPr>
        <b/>
        <u/>
        <sz val="14"/>
        <color indexed="10"/>
        <rFont val="HG丸ｺﾞｼｯｸM-PRO"/>
        <family val="3"/>
        <charset val="128"/>
      </rPr>
      <t>（収支予算書）、</t>
    </r>
    <r>
      <rPr>
        <b/>
        <u/>
        <sz val="14"/>
        <color indexed="10"/>
        <rFont val="Century"/>
        <family val="1"/>
      </rPr>
      <t>No.12</t>
    </r>
    <r>
      <rPr>
        <b/>
        <u/>
        <sz val="14"/>
        <color indexed="10"/>
        <rFont val="HG丸ｺﾞｼｯｸM-PRO"/>
        <family val="3"/>
        <charset val="128"/>
      </rPr>
      <t>（口座振替依頼書）には代表者印を押印して下さい。</t>
    </r>
    <rPh sb="9" eb="11">
      <t>インサツ</t>
    </rPh>
    <rPh sb="13" eb="15">
      <t>ユウソウ</t>
    </rPh>
    <rPh sb="17" eb="18">
      <t>クダ</t>
    </rPh>
    <rPh sb="42" eb="44">
      <t>シュウシ</t>
    </rPh>
    <rPh sb="44" eb="47">
      <t>ヨサンショ</t>
    </rPh>
    <rPh sb="55" eb="57">
      <t>コウザ</t>
    </rPh>
    <rPh sb="57" eb="59">
      <t>フリカエ</t>
    </rPh>
    <rPh sb="59" eb="62">
      <t>イライショ</t>
    </rPh>
    <rPh sb="65" eb="67">
      <t>ダイヒョウ</t>
    </rPh>
    <rPh sb="67" eb="68">
      <t>モノ</t>
    </rPh>
    <rPh sb="68" eb="69">
      <t>イン</t>
    </rPh>
    <rPh sb="70" eb="72">
      <t>オウイン</t>
    </rPh>
    <rPh sb="74" eb="75">
      <t>クダ</t>
    </rPh>
    <phoneticPr fontId="1"/>
  </si>
  <si>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1"/>
  </si>
  <si>
    <t>原則として、事業のための一切の収入が該当する。したがって、研修等受講者の納付する受講料等は該当する。</t>
    <phoneticPr fontId="1"/>
  </si>
  <si>
    <t>支出予定額算出内訳</t>
    <phoneticPr fontId="1"/>
  </si>
  <si>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1"/>
  </si>
  <si>
    <t>報償費</t>
    <rPh sb="0" eb="3">
      <t>ホウショウヒ</t>
    </rPh>
    <phoneticPr fontId="1"/>
  </si>
  <si>
    <t>旅費</t>
    <rPh sb="0" eb="2">
      <t>リョヒ</t>
    </rPh>
    <phoneticPr fontId="1"/>
  </si>
  <si>
    <t>消耗品費</t>
    <rPh sb="0" eb="2">
      <t>ショウモウ</t>
    </rPh>
    <rPh sb="2" eb="3">
      <t>ヒン</t>
    </rPh>
    <rPh sb="3" eb="4">
      <t>ヒ</t>
    </rPh>
    <phoneticPr fontId="3"/>
  </si>
  <si>
    <t>通信運搬費</t>
    <rPh sb="0" eb="2">
      <t>ツウシン</t>
    </rPh>
    <rPh sb="2" eb="4">
      <t>ウンパン</t>
    </rPh>
    <rPh sb="4" eb="5">
      <t>ヒ</t>
    </rPh>
    <phoneticPr fontId="3"/>
  </si>
  <si>
    <t>雑役務費</t>
    <rPh sb="0" eb="1">
      <t>ザツ</t>
    </rPh>
    <rPh sb="1" eb="3">
      <t>エキム</t>
    </rPh>
    <rPh sb="3" eb="4">
      <t>ヒ</t>
    </rPh>
    <phoneticPr fontId="3"/>
  </si>
  <si>
    <t>(備  品  購  入  費)</t>
    <phoneticPr fontId="1"/>
  </si>
  <si>
    <t>(備  品  購  入  費)</t>
    <phoneticPr fontId="1"/>
  </si>
  <si>
    <t>別紙６（対象経費の支出予定額算出内訳）に入力して下さい。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rPh sb="24" eb="25">
      <t>クダ</t>
    </rPh>
    <phoneticPr fontId="1"/>
  </si>
  <si>
    <t>助産師研修に参加する助産師のみ、○を記入して下さい。</t>
    <rPh sb="0" eb="3">
      <t>ジョサンシ</t>
    </rPh>
    <rPh sb="3" eb="5">
      <t>ケンシュウ</t>
    </rPh>
    <rPh sb="6" eb="8">
      <t>サンカ</t>
    </rPh>
    <rPh sb="10" eb="13">
      <t>ジョサンシ</t>
    </rPh>
    <rPh sb="18" eb="20">
      <t>キニュウ</t>
    </rPh>
    <rPh sb="22" eb="23">
      <t>クダ</t>
    </rPh>
    <phoneticPr fontId="1"/>
  </si>
  <si>
    <r>
      <t>◎紙媒体と電子データの</t>
    </r>
    <r>
      <rPr>
        <b/>
        <u/>
        <sz val="14"/>
        <color indexed="10"/>
        <rFont val="HG丸ｺﾞｼｯｸM-PRO"/>
        <family val="3"/>
        <charset val="128"/>
      </rPr>
      <t>両方</t>
    </r>
    <r>
      <rPr>
        <b/>
        <sz val="14"/>
        <color indexed="10"/>
        <rFont val="HG丸ｺﾞｼｯｸM-PRO"/>
        <family val="3"/>
        <charset val="128"/>
      </rPr>
      <t>をご提出ください。　※</t>
    </r>
    <r>
      <rPr>
        <b/>
        <u/>
        <sz val="14"/>
        <color indexed="10"/>
        <rFont val="HG丸ｺﾞｼｯｸM-PRO"/>
        <family val="3"/>
        <charset val="128"/>
      </rPr>
      <t>提出期限は、どちらも3月7日（金）必着</t>
    </r>
    <r>
      <rPr>
        <b/>
        <sz val="14"/>
        <color indexed="10"/>
        <rFont val="HG丸ｺﾞｼｯｸM-PRO"/>
        <family val="3"/>
        <charset val="128"/>
      </rPr>
      <t>です。</t>
    </r>
    <rPh sb="1" eb="2">
      <t>カミ</t>
    </rPh>
    <rPh sb="2" eb="4">
      <t>バイタイ</t>
    </rPh>
    <rPh sb="5" eb="7">
      <t>デンシ</t>
    </rPh>
    <rPh sb="11" eb="13">
      <t>リョウホウ</t>
    </rPh>
    <rPh sb="15" eb="17">
      <t>テイシュツ</t>
    </rPh>
    <rPh sb="24" eb="26">
      <t>テイシュツ</t>
    </rPh>
    <rPh sb="26" eb="28">
      <t>キゲン</t>
    </rPh>
    <rPh sb="35" eb="36">
      <t>ガツ</t>
    </rPh>
    <rPh sb="37" eb="38">
      <t>ニチ</t>
    </rPh>
    <rPh sb="39" eb="40">
      <t>キン</t>
    </rPh>
    <rPh sb="41" eb="43">
      <t>ヒッチャク</t>
    </rPh>
    <phoneticPr fontId="1"/>
  </si>
  <si>
    <t>口座名義人カナ</t>
    <phoneticPr fontId="1"/>
  </si>
  <si>
    <r>
      <t>　平成26年４月末現在</t>
    </r>
    <r>
      <rPr>
        <sz val="12"/>
        <rFont val="ＭＳ 明朝"/>
        <family val="1"/>
        <charset val="128"/>
      </rPr>
      <t>で記載して下さい。
　人数は、（別紙４）新人看護職員名簿に記載の人数と一致させて下さい。</t>
    </r>
    <rPh sb="1" eb="3">
      <t>ヘイセイ</t>
    </rPh>
    <rPh sb="5" eb="6">
      <t>ネン</t>
    </rPh>
    <rPh sb="7" eb="8">
      <t>ガツ</t>
    </rPh>
    <rPh sb="8" eb="9">
      <t>マツ</t>
    </rPh>
    <rPh sb="9" eb="11">
      <t>ゲンザイ</t>
    </rPh>
    <rPh sb="12" eb="14">
      <t>キサイ</t>
    </rPh>
    <rPh sb="16" eb="17">
      <t>クダ</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1" eb="52">
      <t>クダ</t>
    </rPh>
    <phoneticPr fontId="1"/>
  </si>
  <si>
    <t>平成2６年4月末現在の職員について入力して下さい。</t>
    <rPh sb="0" eb="2">
      <t>ヘイセイ</t>
    </rPh>
    <rPh sb="4" eb="5">
      <t>ネン</t>
    </rPh>
    <rPh sb="6" eb="7">
      <t>ガツ</t>
    </rPh>
    <rPh sb="7" eb="8">
      <t>マツ</t>
    </rPh>
    <rPh sb="8" eb="10">
      <t>ゲンザイ</t>
    </rPh>
    <rPh sb="11" eb="13">
      <t>ショクイン</t>
    </rPh>
    <rPh sb="17" eb="19">
      <t>ニュウリョク</t>
    </rPh>
    <rPh sb="21" eb="22">
      <t>クダ</t>
    </rPh>
    <phoneticPr fontId="1"/>
  </si>
  <si>
    <r>
      <rPr>
        <sz val="12"/>
        <rFont val="ＭＳ 明朝"/>
        <family val="1"/>
        <charset val="128"/>
      </rPr>
      <t>平成</t>
    </r>
    <r>
      <rPr>
        <sz val="12"/>
        <rFont val="Century"/>
        <family val="1"/>
      </rPr>
      <t>25</t>
    </r>
    <r>
      <rPr>
        <sz val="12"/>
        <rFont val="ＭＳ 明朝"/>
        <family val="1"/>
        <charset val="128"/>
      </rPr>
      <t>年度事業への申請の有無</t>
    </r>
    <rPh sb="0" eb="2">
      <t>ヘイセイ</t>
    </rPh>
    <rPh sb="4" eb="6">
      <t>ネンド</t>
    </rPh>
    <rPh sb="6" eb="8">
      <t>ジギョウ</t>
    </rPh>
    <rPh sb="10" eb="12">
      <t>シンセイ</t>
    </rPh>
    <rPh sb="13" eb="15">
      <t>ウム</t>
    </rPh>
    <phoneticPr fontId="1"/>
  </si>
  <si>
    <r>
      <rPr>
        <b/>
        <sz val="14"/>
        <color indexed="10"/>
        <rFont val="HG丸ｺﾞｼｯｸM-PRO"/>
        <family val="3"/>
        <charset val="128"/>
      </rPr>
      <t>　入力したエクセルファイルをメールで送付して下さい。ファイル名、メールの題名は「（○○病院）</t>
    </r>
    <r>
      <rPr>
        <b/>
        <sz val="14"/>
        <color indexed="10"/>
        <rFont val="Century"/>
        <family val="1"/>
      </rPr>
      <t>H26</t>
    </r>
    <r>
      <rPr>
        <b/>
        <sz val="14"/>
        <color indexed="10"/>
        <rFont val="HG丸ｺﾞｼｯｸM-PRO"/>
        <family val="3"/>
        <charset val="128"/>
      </rPr>
      <t>新人交付申請」として下さい。</t>
    </r>
    <rPh sb="1" eb="3">
      <t>ニュウリョク</t>
    </rPh>
    <rPh sb="18" eb="20">
      <t>ソウフ</t>
    </rPh>
    <rPh sb="22" eb="23">
      <t>クダ</t>
    </rPh>
    <rPh sb="36" eb="38">
      <t>ダイメイ</t>
    </rPh>
    <rPh sb="49" eb="51">
      <t>シンジン</t>
    </rPh>
    <rPh sb="51" eb="53">
      <t>コウフ</t>
    </rPh>
    <rPh sb="53" eb="55">
      <t>シンセイ</t>
    </rPh>
    <rPh sb="59" eb="60">
      <t>クダ</t>
    </rPh>
    <phoneticPr fontId="1"/>
  </si>
  <si>
    <t>（参考資料）</t>
    <rPh sb="1" eb="3">
      <t>サンコウ</t>
    </rPh>
    <rPh sb="3" eb="5">
      <t>シリョウ</t>
    </rPh>
    <phoneticPr fontId="1"/>
  </si>
  <si>
    <t>（参考資料）基本情報</t>
    <rPh sb="1" eb="3">
      <t>サンコウ</t>
    </rPh>
    <rPh sb="3" eb="5">
      <t>シリョウ</t>
    </rPh>
    <rPh sb="6" eb="8">
      <t>キホン</t>
    </rPh>
    <rPh sb="8" eb="10">
      <t>ジョウホウ</t>
    </rPh>
    <phoneticPr fontId="1"/>
  </si>
  <si>
    <t>（参考資料）入力方法</t>
    <rPh sb="6" eb="8">
      <t>ニュウリョク</t>
    </rPh>
    <rPh sb="8" eb="10">
      <t>ホウホウ</t>
    </rPh>
    <phoneticPr fontId="1"/>
  </si>
  <si>
    <t>（参考資料）</t>
    <phoneticPr fontId="1"/>
  </si>
  <si>
    <t>（参考資料）新人看護職員研修にかかるＱ＆Ａ</t>
    <rPh sb="6" eb="8">
      <t>シンジン</t>
    </rPh>
    <rPh sb="8" eb="10">
      <t>カンゴ</t>
    </rPh>
    <rPh sb="10" eb="12">
      <t>ショクイン</t>
    </rPh>
    <rPh sb="12" eb="14">
      <t>ケンシュウ</t>
    </rPh>
    <phoneticPr fontId="1"/>
  </si>
  <si>
    <t>　大阪府訪問看護ステーション協会長　様</t>
    <rPh sb="1" eb="2">
      <t>ダイ</t>
    </rPh>
    <rPh sb="2" eb="3">
      <t>サカ</t>
    </rPh>
    <rPh sb="3" eb="4">
      <t>フ</t>
    </rPh>
    <rPh sb="4" eb="6">
      <t>ホウモン</t>
    </rPh>
    <rPh sb="6" eb="8">
      <t>カンゴ</t>
    </rPh>
    <rPh sb="14" eb="16">
      <t>キョウカイ</t>
    </rPh>
    <rPh sb="16" eb="17">
      <t>チョウ</t>
    </rPh>
    <rPh sb="18" eb="19">
      <t>サマ</t>
    </rPh>
    <phoneticPr fontId="1"/>
  </si>
  <si>
    <t>（別表２第１号様式）</t>
    <rPh sb="1" eb="3">
      <t>ベッピョウ</t>
    </rPh>
    <rPh sb="4" eb="5">
      <t>ダイ</t>
    </rPh>
    <rPh sb="6" eb="7">
      <t>ゴウ</t>
    </rPh>
    <rPh sb="7" eb="9">
      <t>ヨウシキ</t>
    </rPh>
    <phoneticPr fontId="1"/>
  </si>
  <si>
    <t>氏名（役職）</t>
    <rPh sb="0" eb="2">
      <t>シメイ</t>
    </rPh>
    <rPh sb="3" eb="5">
      <t>ヤクショク</t>
    </rPh>
    <phoneticPr fontId="1"/>
  </si>
  <si>
    <t>金額</t>
    <rPh sb="0" eb="2">
      <t>キンガク</t>
    </rPh>
    <phoneticPr fontId="1"/>
  </si>
  <si>
    <t>日数</t>
    <rPh sb="0" eb="2">
      <t>ニッスウ</t>
    </rPh>
    <phoneticPr fontId="1"/>
  </si>
  <si>
    <t>（注）賃金は、外部の研修参加に伴う代替職員経費に限る</t>
    <rPh sb="1" eb="2">
      <t>チュウ</t>
    </rPh>
    <phoneticPr fontId="3"/>
  </si>
  <si>
    <t>（育成経費）</t>
    <rPh sb="1" eb="3">
      <t>イクセイ</t>
    </rPh>
    <rPh sb="3" eb="4">
      <t>キョウ</t>
    </rPh>
    <rPh sb="4" eb="5">
      <t>ヒ</t>
    </rPh>
    <phoneticPr fontId="3"/>
  </si>
  <si>
    <t>（外部研修参加費等）</t>
    <rPh sb="1" eb="3">
      <t>ガイブ</t>
    </rPh>
    <rPh sb="3" eb="5">
      <t>ケンシュウ</t>
    </rPh>
    <rPh sb="5" eb="7">
      <t>サンカ</t>
    </rPh>
    <rPh sb="7" eb="8">
      <t>ヒ</t>
    </rPh>
    <rPh sb="8" eb="9">
      <t>トウ</t>
    </rPh>
    <phoneticPr fontId="1"/>
  </si>
  <si>
    <t>参加者数</t>
    <phoneticPr fontId="1"/>
  </si>
  <si>
    <t>E-ラーニング</t>
    <phoneticPr fontId="1"/>
  </si>
  <si>
    <t>研修受講</t>
    <rPh sb="0" eb="2">
      <t>ケンシュウ</t>
    </rPh>
    <rPh sb="2" eb="4">
      <t>ジュコウ</t>
    </rPh>
    <phoneticPr fontId="1"/>
  </si>
  <si>
    <t>階層別研修</t>
    <rPh sb="0" eb="3">
      <t>カイソウベツ</t>
    </rPh>
    <rPh sb="3" eb="5">
      <t>ケンシュウ</t>
    </rPh>
    <phoneticPr fontId="1"/>
  </si>
  <si>
    <t>病院施設実習</t>
    <rPh sb="0" eb="2">
      <t>ビョウイン</t>
    </rPh>
    <rPh sb="2" eb="4">
      <t>シセツ</t>
    </rPh>
    <rPh sb="4" eb="6">
      <t>ジッシュウ</t>
    </rPh>
    <phoneticPr fontId="1"/>
  </si>
  <si>
    <t>地域研修</t>
    <rPh sb="0" eb="2">
      <t>チイキ</t>
    </rPh>
    <rPh sb="2" eb="4">
      <t>ケンシュウ</t>
    </rPh>
    <phoneticPr fontId="1"/>
  </si>
  <si>
    <t>技術研修</t>
    <rPh sb="0" eb="2">
      <t>ギジュツ</t>
    </rPh>
    <rPh sb="2" eb="4">
      <t>ケンシュウ</t>
    </rPh>
    <phoneticPr fontId="1"/>
  </si>
  <si>
    <t>自施設研修</t>
    <rPh sb="0" eb="1">
      <t>ジ</t>
    </rPh>
    <rPh sb="1" eb="3">
      <t>シセツ</t>
    </rPh>
    <rPh sb="3" eb="5">
      <t>ケンシュウ</t>
    </rPh>
    <phoneticPr fontId="1"/>
  </si>
  <si>
    <t>ステーション名</t>
    <rPh sb="6" eb="7">
      <t>メイ</t>
    </rPh>
    <phoneticPr fontId="3"/>
  </si>
  <si>
    <t>区　　　　　分</t>
    <rPh sb="0" eb="1">
      <t>ク</t>
    </rPh>
    <rPh sb="6" eb="7">
      <t>ブン</t>
    </rPh>
    <phoneticPr fontId="3"/>
  </si>
  <si>
    <t>寄付金
その他の
収入額</t>
    <phoneticPr fontId="3"/>
  </si>
  <si>
    <t>差引事業費</t>
  </si>
  <si>
    <t>補助率</t>
    <rPh sb="0" eb="3">
      <t>ホジョリツ</t>
    </rPh>
    <phoneticPr fontId="1"/>
  </si>
  <si>
    <t>補助所要額</t>
    <rPh sb="0" eb="2">
      <t>ホジョ</t>
    </rPh>
    <phoneticPr fontId="3"/>
  </si>
  <si>
    <t>備　　　　　　考</t>
  </si>
  <si>
    <t>(Ａ)</t>
    <phoneticPr fontId="3"/>
  </si>
  <si>
    <t>(B)</t>
    <phoneticPr fontId="3"/>
  </si>
  <si>
    <t>円</t>
  </si>
  <si>
    <t>円</t>
    <phoneticPr fontId="1"/>
  </si>
  <si>
    <t>1/2</t>
    <phoneticPr fontId="1"/>
  </si>
  <si>
    <t>計</t>
    <phoneticPr fontId="3"/>
  </si>
  <si>
    <t>(D)</t>
    <phoneticPr fontId="3"/>
  </si>
  <si>
    <t>補助基準額</t>
    <rPh sb="0" eb="2">
      <t>ホジョ</t>
    </rPh>
    <rPh sb="2" eb="4">
      <t>キジュン</t>
    </rPh>
    <rPh sb="4" eb="5">
      <t>ガク</t>
    </rPh>
    <phoneticPr fontId="3"/>
  </si>
  <si>
    <t>事業収支予算書</t>
    <rPh sb="0" eb="2">
      <t>ジギョウ</t>
    </rPh>
    <rPh sb="2" eb="4">
      <t>シュウシ</t>
    </rPh>
    <rPh sb="4" eb="7">
      <t>ヨサンショ</t>
    </rPh>
    <phoneticPr fontId="1"/>
  </si>
  <si>
    <t>(E)</t>
    <phoneticPr fontId="3"/>
  </si>
  <si>
    <t>基準額</t>
    <rPh sb="0" eb="2">
      <t>キジュン</t>
    </rPh>
    <rPh sb="2" eb="3">
      <t>ガク</t>
    </rPh>
    <phoneticPr fontId="3"/>
  </si>
  <si>
    <t>(F)</t>
    <phoneticPr fontId="3"/>
  </si>
  <si>
    <t>(H)</t>
    <phoneticPr fontId="3"/>
  </si>
  <si>
    <t>(A)-(B）=(C)</t>
    <phoneticPr fontId="3"/>
  </si>
  <si>
    <t>(G)×(H）=(I)</t>
    <phoneticPr fontId="3"/>
  </si>
  <si>
    <t>（別紙２）</t>
    <rPh sb="1" eb="3">
      <t>ベッシ</t>
    </rPh>
    <phoneticPr fontId="1"/>
  </si>
  <si>
    <t>（別紙４）</t>
    <phoneticPr fontId="3"/>
  </si>
  <si>
    <t>（別紙５）</t>
    <rPh sb="1" eb="3">
      <t>ベッシ</t>
    </rPh>
    <phoneticPr fontId="1"/>
  </si>
  <si>
    <t>別紙４（対象経費の支出予定額算出内訳）のとおり</t>
    <rPh sb="0" eb="2">
      <t>ベッシ</t>
    </rPh>
    <rPh sb="4" eb="6">
      <t>タイショウ</t>
    </rPh>
    <rPh sb="11" eb="13">
      <t>ヨテイ</t>
    </rPh>
    <phoneticPr fontId="1"/>
  </si>
  <si>
    <t>（実習・研修先の施設名等を記入下さい）</t>
    <rPh sb="1" eb="3">
      <t>ジッシュウ</t>
    </rPh>
    <rPh sb="4" eb="6">
      <t>ケンシュウ</t>
    </rPh>
    <rPh sb="6" eb="7">
      <t>サキ</t>
    </rPh>
    <rPh sb="8" eb="10">
      <t>シセツ</t>
    </rPh>
    <rPh sb="10" eb="11">
      <t>メイ</t>
    </rPh>
    <rPh sb="11" eb="12">
      <t>ナド</t>
    </rPh>
    <rPh sb="13" eb="15">
      <t>キニュウ</t>
    </rPh>
    <rPh sb="15" eb="16">
      <t>クダ</t>
    </rPh>
    <phoneticPr fontId="1"/>
  </si>
  <si>
    <t>（別紙１）</t>
    <rPh sb="1" eb="3">
      <t>ベッシ</t>
    </rPh>
    <phoneticPr fontId="1"/>
  </si>
  <si>
    <t>看護師等免許証
登録番号</t>
    <rPh sb="0" eb="3">
      <t>カンゴシ</t>
    </rPh>
    <rPh sb="3" eb="4">
      <t>トウ</t>
    </rPh>
    <rPh sb="4" eb="6">
      <t>メンキョ</t>
    </rPh>
    <rPh sb="8" eb="10">
      <t>トウロク</t>
    </rPh>
    <rPh sb="10" eb="12">
      <t>バンゴウ</t>
    </rPh>
    <phoneticPr fontId="1"/>
  </si>
  <si>
    <t>採用年月日</t>
    <rPh sb="0" eb="2">
      <t>サイヨウ</t>
    </rPh>
    <rPh sb="2" eb="5">
      <t>ネンガッピ</t>
    </rPh>
    <phoneticPr fontId="1"/>
  </si>
  <si>
    <t>１　訪問看護ステーション名称、所在地、管理者及び事業者番号等</t>
    <rPh sb="2" eb="4">
      <t>ホウモン</t>
    </rPh>
    <rPh sb="4" eb="6">
      <t>カンゴ</t>
    </rPh>
    <rPh sb="12" eb="14">
      <t>メイショウ</t>
    </rPh>
    <rPh sb="15" eb="18">
      <t>ショザイチ</t>
    </rPh>
    <rPh sb="19" eb="22">
      <t>カンリシャ</t>
    </rPh>
    <rPh sb="22" eb="23">
      <t>オヨ</t>
    </rPh>
    <rPh sb="24" eb="27">
      <t>ジギョウシャ</t>
    </rPh>
    <rPh sb="27" eb="29">
      <t>バンゴウ</t>
    </rPh>
    <rPh sb="29" eb="30">
      <t>ナド</t>
    </rPh>
    <phoneticPr fontId="1"/>
  </si>
  <si>
    <t>事業者番号</t>
    <rPh sb="0" eb="2">
      <t>ジギョウ</t>
    </rPh>
    <rPh sb="2" eb="3">
      <t>シャ</t>
    </rPh>
    <rPh sb="3" eb="5">
      <t>バンゴウ</t>
    </rPh>
    <phoneticPr fontId="1"/>
  </si>
  <si>
    <t>開設年月日</t>
  </si>
  <si>
    <t>（単位：人）</t>
    <phoneticPr fontId="1"/>
  </si>
  <si>
    <t>看護師</t>
  </si>
  <si>
    <t>准看護師</t>
  </si>
  <si>
    <t>保健師</t>
  </si>
  <si>
    <t>専従</t>
  </si>
  <si>
    <t>兼務</t>
  </si>
  <si>
    <t>常勤</t>
  </si>
  <si>
    <t>非常勤</t>
  </si>
  <si>
    <t>常勤換算人数</t>
    <phoneticPr fontId="1"/>
  </si>
  <si>
    <t>３　利用者数</t>
    <rPh sb="2" eb="5">
      <t>リヨウシャ</t>
    </rPh>
    <rPh sb="5" eb="6">
      <t>スウ</t>
    </rPh>
    <phoneticPr fontId="1"/>
  </si>
  <si>
    <t>法人名称</t>
    <rPh sb="0" eb="2">
      <t>ホウジン</t>
    </rPh>
    <phoneticPr fontId="1"/>
  </si>
  <si>
    <t>代表者氏名</t>
    <rPh sb="0" eb="3">
      <t>ダイヒョウシャ</t>
    </rPh>
    <phoneticPr fontId="1"/>
  </si>
  <si>
    <t>法人所在地</t>
    <rPh sb="0" eb="2">
      <t>ホウジン</t>
    </rPh>
    <phoneticPr fontId="1"/>
  </si>
  <si>
    <t>（別紙６）</t>
    <rPh sb="1" eb="3">
      <t>ベッシ</t>
    </rPh>
    <phoneticPr fontId="1"/>
  </si>
  <si>
    <t>「補助所要額（I）」には、1,000円未満の端数が生じた場合は、切り捨てること。</t>
    <rPh sb="1" eb="3">
      <t>ホジョ</t>
    </rPh>
    <rPh sb="3" eb="5">
      <t>ショヨウ</t>
    </rPh>
    <rPh sb="5" eb="6">
      <t>ガク</t>
    </rPh>
    <rPh sb="18" eb="19">
      <t>エン</t>
    </rPh>
    <rPh sb="19" eb="21">
      <t>ミマン</t>
    </rPh>
    <rPh sb="22" eb="24">
      <t>ハスウ</t>
    </rPh>
    <rPh sb="25" eb="26">
      <t>ショウ</t>
    </rPh>
    <rPh sb="28" eb="30">
      <t>バアイ</t>
    </rPh>
    <rPh sb="32" eb="33">
      <t>キ</t>
    </rPh>
    <rPh sb="34" eb="35">
      <t>ス</t>
    </rPh>
    <phoneticPr fontId="3"/>
  </si>
  <si>
    <t>看護師等免許証
登録年月日</t>
    <rPh sb="8" eb="10">
      <t>トウロク</t>
    </rPh>
    <rPh sb="10" eb="13">
      <t>ネンガッピ</t>
    </rPh>
    <phoneticPr fontId="1"/>
  </si>
  <si>
    <t>（大阪府新任訪問看護職員育成事業）</t>
    <rPh sb="1" eb="4">
      <t>オオサカフ</t>
    </rPh>
    <rPh sb="6" eb="8">
      <t>ホウモン</t>
    </rPh>
    <rPh sb="8" eb="10">
      <t>カンゴ</t>
    </rPh>
    <rPh sb="10" eb="12">
      <t>ショクイン</t>
    </rPh>
    <rPh sb="12" eb="14">
      <t>イクセイ</t>
    </rPh>
    <rPh sb="14" eb="16">
      <t>ジギョウ</t>
    </rPh>
    <phoneticPr fontId="3"/>
  </si>
  <si>
    <t>４　新任訪問看護職員数</t>
    <rPh sb="4" eb="6">
      <t>ホウモン</t>
    </rPh>
    <rPh sb="6" eb="8">
      <t>カンゴ</t>
    </rPh>
    <rPh sb="8" eb="10">
      <t>ショクイン</t>
    </rPh>
    <rPh sb="10" eb="11">
      <t>スウ</t>
    </rPh>
    <phoneticPr fontId="1"/>
  </si>
  <si>
    <t>【新任訪問看護職員育成に向けた取組内容詳細】</t>
    <rPh sb="3" eb="5">
      <t>ホウモン</t>
    </rPh>
    <rPh sb="5" eb="7">
      <t>カンゴ</t>
    </rPh>
    <rPh sb="7" eb="9">
      <t>ショクイン</t>
    </rPh>
    <rPh sb="9" eb="11">
      <t>イクセイ</t>
    </rPh>
    <rPh sb="12" eb="13">
      <t>ム</t>
    </rPh>
    <rPh sb="15" eb="17">
      <t>トリクミ</t>
    </rPh>
    <rPh sb="17" eb="19">
      <t>ナイヨウ</t>
    </rPh>
    <rPh sb="19" eb="21">
      <t>ショウサイ</t>
    </rPh>
    <phoneticPr fontId="1"/>
  </si>
  <si>
    <t>電話番号</t>
    <rPh sb="0" eb="2">
      <t>デンワ</t>
    </rPh>
    <rPh sb="2" eb="4">
      <t>バンゴウ</t>
    </rPh>
    <phoneticPr fontId="1"/>
  </si>
  <si>
    <t>（事務担当者）</t>
    <rPh sb="1" eb="3">
      <t>ジム</t>
    </rPh>
    <rPh sb="3" eb="6">
      <t>タントウシャ</t>
    </rPh>
    <phoneticPr fontId="1"/>
  </si>
  <si>
    <t>メールアドレス</t>
    <phoneticPr fontId="1"/>
  </si>
  <si>
    <t>総事業費
(対象経費)</t>
    <rPh sb="6" eb="8">
      <t>タイショウ</t>
    </rPh>
    <rPh sb="8" eb="10">
      <t>ケイヒ</t>
    </rPh>
    <phoneticPr fontId="1"/>
  </si>
  <si>
    <t>新任訪問
看護職員</t>
    <rPh sb="2" eb="4">
      <t>ホウモン</t>
    </rPh>
    <rPh sb="5" eb="7">
      <t>カンゴ</t>
    </rPh>
    <rPh sb="7" eb="9">
      <t>ショクイン</t>
    </rPh>
    <phoneticPr fontId="3"/>
  </si>
  <si>
    <t>(C)と(F)を比較し
少ない方の額(G)</t>
    <phoneticPr fontId="3"/>
  </si>
  <si>
    <t>別紙１～６及び所定の研修プログラムのとおり</t>
    <rPh sb="0" eb="2">
      <t>ベッシ</t>
    </rPh>
    <rPh sb="5" eb="6">
      <t>オヨ</t>
    </rPh>
    <rPh sb="7" eb="9">
      <t>ショテイ</t>
    </rPh>
    <rPh sb="10" eb="12">
      <t>ケンシュウ</t>
    </rPh>
    <phoneticPr fontId="1"/>
  </si>
  <si>
    <t>令和</t>
  </si>
  <si>
    <t>令和</t>
    <phoneticPr fontId="1"/>
  </si>
  <si>
    <t>対象職員名：</t>
    <rPh sb="0" eb="2">
      <t>タイショウ</t>
    </rPh>
    <rPh sb="2" eb="5">
      <t>ショクインメイ</t>
    </rPh>
    <phoneticPr fontId="1"/>
  </si>
  <si>
    <t>１．新任訪問看護職員を支える体制について</t>
    <phoneticPr fontId="1"/>
  </si>
  <si>
    <t>２．実施にあたって想定される事業効果、課題等について</t>
    <phoneticPr fontId="1"/>
  </si>
  <si>
    <t>女</t>
    <rPh sb="0" eb="1">
      <t>オンナ</t>
    </rPh>
    <phoneticPr fontId="1"/>
  </si>
  <si>
    <t xml:space="preserve">大阪府新任訪問看護職員育成経費
</t>
    <phoneticPr fontId="3"/>
  </si>
  <si>
    <t>　　年　　　月　　　日</t>
    <rPh sb="2" eb="3">
      <t>ネン</t>
    </rPh>
    <rPh sb="6" eb="7">
      <t>ツキ</t>
    </rPh>
    <rPh sb="10" eb="11">
      <t>ヒ</t>
    </rPh>
    <phoneticPr fontId="1"/>
  </si>
  <si>
    <r>
      <rPr>
        <sz val="12"/>
        <rFont val="ＭＳ 明朝"/>
        <family val="1"/>
        <charset val="128"/>
      </rPr>
      <t>令和</t>
    </r>
    <r>
      <rPr>
        <sz val="12"/>
        <rFont val="Century"/>
        <family val="1"/>
      </rPr>
      <t xml:space="preserve">   </t>
    </r>
    <r>
      <rPr>
        <sz val="12"/>
        <rFont val="Yu Gothic"/>
        <family val="1"/>
        <charset val="128"/>
      </rPr>
      <t>　</t>
    </r>
    <r>
      <rPr>
        <sz val="12"/>
        <rFont val="ＭＳ 明朝"/>
        <family val="1"/>
        <charset val="128"/>
      </rPr>
      <t>年　　月　　日</t>
    </r>
    <rPh sb="6" eb="7">
      <t>ネン</t>
    </rPh>
    <rPh sb="9" eb="10">
      <t>ガツ</t>
    </rPh>
    <rPh sb="12" eb="13">
      <t>ニチ</t>
    </rPh>
    <phoneticPr fontId="1"/>
  </si>
  <si>
    <t>法人名</t>
    <rPh sb="0" eb="3">
      <t>ホウジンメイ</t>
    </rPh>
    <phoneticPr fontId="1"/>
  </si>
  <si>
    <t>令和７年度大阪府新任訪問看護職員育成事業費補助金交付申請書</t>
    <rPh sb="3" eb="5">
      <t>ネンド</t>
    </rPh>
    <rPh sb="5" eb="8">
      <t>オオサカフ</t>
    </rPh>
    <rPh sb="10" eb="12">
      <t>ホウモン</t>
    </rPh>
    <rPh sb="12" eb="14">
      <t>カンゴ</t>
    </rPh>
    <rPh sb="14" eb="16">
      <t>ショクイン</t>
    </rPh>
    <rPh sb="16" eb="18">
      <t>イクセイ</t>
    </rPh>
    <rPh sb="18" eb="20">
      <t>ジギョウ</t>
    </rPh>
    <rPh sb="20" eb="21">
      <t>ヒ</t>
    </rPh>
    <rPh sb="21" eb="24">
      <t>ホジョキン</t>
    </rPh>
    <rPh sb="24" eb="26">
      <t>コウフ</t>
    </rPh>
    <rPh sb="26" eb="28">
      <t>シンセイ</t>
    </rPh>
    <rPh sb="28" eb="29">
      <t>ショ</t>
    </rPh>
    <phoneticPr fontId="1"/>
  </si>
  <si>
    <t>令和７年度 大阪府新任訪問看護職員育成事業 所要額調書</t>
    <rPh sb="0" eb="2">
      <t>レイワ</t>
    </rPh>
    <rPh sb="3" eb="5">
      <t>ネンド</t>
    </rPh>
    <rPh sb="6" eb="8">
      <t>オオサカ</t>
    </rPh>
    <rPh sb="8" eb="9">
      <t>フ</t>
    </rPh>
    <rPh sb="11" eb="13">
      <t>ホウモン</t>
    </rPh>
    <rPh sb="13" eb="15">
      <t>カンゴ</t>
    </rPh>
    <rPh sb="15" eb="17">
      <t>ショクイン</t>
    </rPh>
    <rPh sb="17" eb="19">
      <t>イクセイ</t>
    </rPh>
    <rPh sb="19" eb="21">
      <t>ジギョウ</t>
    </rPh>
    <rPh sb="25" eb="27">
      <t>チョウショ</t>
    </rPh>
    <phoneticPr fontId="3"/>
  </si>
  <si>
    <t>　新任訪問看護職員名簿</t>
    <rPh sb="3" eb="5">
      <t>ホウモン</t>
    </rPh>
    <rPh sb="5" eb="7">
      <t>カンゴ</t>
    </rPh>
    <rPh sb="7" eb="9">
      <t>ショクイン</t>
    </rPh>
    <rPh sb="9" eb="11">
      <t>メイボ</t>
    </rPh>
    <phoneticPr fontId="1"/>
  </si>
  <si>
    <t>（令和　7年　　月末時点）</t>
    <phoneticPr fontId="1"/>
  </si>
  <si>
    <t>令和　7年　月　日</t>
    <rPh sb="4" eb="5">
      <t>ネン</t>
    </rPh>
    <rPh sb="6" eb="7">
      <t>ガツ</t>
    </rPh>
    <rPh sb="8" eb="9">
      <t>ニチ</t>
    </rPh>
    <phoneticPr fontId="1"/>
  </si>
  <si>
    <t>令和　７年　　月　　日</t>
    <rPh sb="4" eb="5">
      <t>ネン</t>
    </rPh>
    <rPh sb="7" eb="8">
      <t>ツキ</t>
    </rPh>
    <rPh sb="10" eb="11">
      <t>ヒ</t>
    </rPh>
    <phoneticPr fontId="1"/>
  </si>
  <si>
    <t>令和７年度 大阪府新任訪問看護職員育成事業計画書</t>
    <rPh sb="6" eb="9">
      <t>オオサカフ</t>
    </rPh>
    <rPh sb="11" eb="13">
      <t>ホウモン</t>
    </rPh>
    <rPh sb="13" eb="15">
      <t>カンゴ</t>
    </rPh>
    <rPh sb="15" eb="17">
      <t>ショクイン</t>
    </rPh>
    <rPh sb="17" eb="19">
      <t>イクセイ</t>
    </rPh>
    <rPh sb="19" eb="21">
      <t>ジギョウ</t>
    </rPh>
    <rPh sb="21" eb="24">
      <t>ケイカクショ</t>
    </rPh>
    <phoneticPr fontId="3"/>
  </si>
  <si>
    <t>２　配置従業員数（　令和7年　　月　　日時点）※当該事業対象者の新任訪問看護職員は含まない。</t>
    <rPh sb="2" eb="4">
      <t>ハイチ</t>
    </rPh>
    <rPh sb="4" eb="7">
      <t>ジュウギョウイン</t>
    </rPh>
    <rPh sb="7" eb="8">
      <t>スウ</t>
    </rPh>
    <rPh sb="10" eb="12">
      <t>レイワ</t>
    </rPh>
    <rPh sb="13" eb="14">
      <t>ネン</t>
    </rPh>
    <rPh sb="16" eb="17">
      <t>ガツ</t>
    </rPh>
    <rPh sb="19" eb="20">
      <t>ヒ</t>
    </rPh>
    <rPh sb="20" eb="22">
      <t>ジテン</t>
    </rPh>
    <rPh sb="24" eb="26">
      <t>トウガイ</t>
    </rPh>
    <rPh sb="26" eb="28">
      <t>ジギョウ</t>
    </rPh>
    <rPh sb="28" eb="30">
      <t>タイショウ</t>
    </rPh>
    <rPh sb="30" eb="31">
      <t>シャ</t>
    </rPh>
    <rPh sb="34" eb="36">
      <t>ホウモン</t>
    </rPh>
    <rPh sb="36" eb="38">
      <t>カンゴ</t>
    </rPh>
    <rPh sb="38" eb="40">
      <t>ショクイン</t>
    </rPh>
    <rPh sb="41" eb="42">
      <t>フク</t>
    </rPh>
    <phoneticPr fontId="1"/>
  </si>
  <si>
    <t>人　（令和　7年　　月　　日現在　：　実人員）</t>
    <rPh sb="0" eb="1">
      <t>ヒト</t>
    </rPh>
    <rPh sb="7" eb="8">
      <t>ネン</t>
    </rPh>
    <rPh sb="10" eb="11">
      <t>ツキ</t>
    </rPh>
    <rPh sb="13" eb="14">
      <t>ヒ</t>
    </rPh>
    <rPh sb="14" eb="16">
      <t>ゲンザイ</t>
    </rPh>
    <rPh sb="19" eb="20">
      <t>ジツ</t>
    </rPh>
    <rPh sb="20" eb="22">
      <t>ジンイン</t>
    </rPh>
    <phoneticPr fontId="1"/>
  </si>
  <si>
    <t>人　（令和　7年　　月　　日現在）</t>
    <rPh sb="0" eb="1">
      <t>ヒト</t>
    </rPh>
    <rPh sb="3" eb="5">
      <t>レイワ</t>
    </rPh>
    <rPh sb="7" eb="8">
      <t>ネン</t>
    </rPh>
    <rPh sb="10" eb="11">
      <t>ガツ</t>
    </rPh>
    <rPh sb="13" eb="16">
      <t>ニチゲンザイ</t>
    </rPh>
    <rPh sb="14" eb="16">
      <t>ゲンザイ</t>
    </rPh>
    <phoneticPr fontId="1"/>
  </si>
  <si>
    <t>①職場適応のサポート、メンタルサポート体制</t>
    <phoneticPr fontId="1"/>
  </si>
  <si>
    <t>②教育担当者（氏名・役職・役割）</t>
    <phoneticPr fontId="1"/>
  </si>
  <si>
    <t>事業効果：</t>
    <phoneticPr fontId="1"/>
  </si>
  <si>
    <t>課題：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</si>
</sst>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 "/>
    <numFmt numFmtId="179" formatCode="#,##0_);[Red]\(#,##0\)"/>
    <numFmt numFmtId="180" formatCode="[$-411]ggge&quot;年&quot;m&quot;月&quot;d&quot;日&quot;;@"/>
    <numFmt numFmtId="181" formatCode="&quot;金&quot;###,##0"/>
    <numFmt numFmtId="182" formatCode="0_);[Red]\(0\)"/>
  </numFmts>
  <fonts count="65">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b/>
      <sz val="14"/>
      <color indexed="10"/>
      <name val="HG丸ｺﾞｼｯｸM-PRO"/>
      <family val="3"/>
      <charset val="128"/>
    </font>
    <font>
      <sz val="11"/>
      <name val="ＭＳ Ｐゴシック"/>
      <family val="3"/>
      <charset val="128"/>
    </font>
    <font>
      <b/>
      <sz val="12"/>
      <name val="ＭＳ 明朝"/>
      <family val="1"/>
      <charset val="128"/>
    </font>
    <font>
      <sz val="11"/>
      <name val="Century Gothic"/>
      <family val="2"/>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
      <i/>
      <sz val="9"/>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HG丸ｺﾞｼｯｸM-PRO"/>
      <family val="3"/>
      <charset val="128"/>
    </font>
    <font>
      <b/>
      <sz val="12"/>
      <color indexed="10"/>
      <name val="HG丸ｺﾞｼｯｸM-PRO"/>
      <family val="3"/>
      <charset val="128"/>
    </font>
    <font>
      <sz val="12"/>
      <name val="Century"/>
      <family val="1"/>
    </font>
    <font>
      <sz val="11"/>
      <name val="Century"/>
      <family val="1"/>
    </font>
    <font>
      <b/>
      <sz val="14"/>
      <color indexed="10"/>
      <name val="Century"/>
      <family val="1"/>
    </font>
    <font>
      <b/>
      <u/>
      <sz val="14"/>
      <color indexed="10"/>
      <name val="Century"/>
      <family val="1"/>
    </font>
    <font>
      <b/>
      <u/>
      <sz val="14"/>
      <color indexed="10"/>
      <name val="HG丸ｺﾞｼｯｸM-PRO"/>
      <family val="3"/>
      <charset val="128"/>
    </font>
    <font>
      <sz val="10"/>
      <name val="ＭＳ Ｐゴシック"/>
      <family val="3"/>
      <charset val="128"/>
    </font>
    <font>
      <b/>
      <sz val="9"/>
      <color indexed="81"/>
      <name val="ＭＳ Ｐゴシック"/>
      <family val="3"/>
      <charset val="128"/>
    </font>
    <font>
      <sz val="12"/>
      <name val="ＭＳ ゴシック"/>
      <family val="3"/>
      <charset val="128"/>
    </font>
    <font>
      <sz val="1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2"/>
      <color rgb="FFFF0000"/>
      <name val="HG丸ｺﾞｼｯｸM-PRO"/>
      <family val="3"/>
      <charset val="128"/>
    </font>
    <font>
      <b/>
      <sz val="12"/>
      <color rgb="FFFF0000"/>
      <name val="Century"/>
      <family val="1"/>
    </font>
    <font>
      <sz val="9"/>
      <color rgb="FF0070C0"/>
      <name val="ＭＳ Ｐゴシック"/>
      <family val="3"/>
      <charset val="128"/>
      <scheme val="minor"/>
    </font>
    <font>
      <sz val="11"/>
      <color theme="0"/>
      <name val="ＭＳ Ｐゴシック"/>
      <family val="3"/>
      <charset val="128"/>
    </font>
    <font>
      <sz val="11"/>
      <color rgb="FF0070C0"/>
      <name val="ＭＳ Ｐゴシック"/>
      <family val="3"/>
      <charset val="128"/>
      <scheme val="minor"/>
    </font>
    <font>
      <sz val="10"/>
      <color theme="1"/>
      <name val="ＭＳ 明朝"/>
      <family val="1"/>
      <charset val="128"/>
    </font>
    <font>
      <sz val="11"/>
      <color theme="1"/>
      <name val="ＭＳ 明朝"/>
      <family val="1"/>
      <charset val="128"/>
    </font>
    <font>
      <sz val="10"/>
      <color theme="1"/>
      <name val="ＭＳ Ｐゴシック"/>
      <family val="3"/>
      <charset val="128"/>
      <scheme val="minor"/>
    </font>
    <font>
      <sz val="12"/>
      <name val="ＭＳ Ｐゴシック"/>
      <family val="3"/>
      <charset val="128"/>
      <scheme val="minor"/>
    </font>
    <font>
      <sz val="20"/>
      <name val="ＭＳ 明朝"/>
      <family val="1"/>
      <charset val="128"/>
    </font>
    <font>
      <sz val="10.5"/>
      <name val="ＭＳ 明朝"/>
      <family val="1"/>
      <charset val="128"/>
    </font>
    <font>
      <b/>
      <sz val="18"/>
      <name val="Century Gothic"/>
      <family val="2"/>
    </font>
    <font>
      <b/>
      <sz val="20"/>
      <name val="ＭＳ 明朝"/>
      <family val="1"/>
      <charset val="128"/>
    </font>
    <font>
      <sz val="14"/>
      <name val="Century Gothic"/>
      <family val="2"/>
    </font>
    <font>
      <sz val="12"/>
      <name val="Century"/>
      <family val="1"/>
      <charset val="128"/>
    </font>
    <font>
      <sz val="14"/>
      <name val="Century"/>
      <family val="1"/>
    </font>
    <font>
      <sz val="12"/>
      <name val="Yu Gothic"/>
      <family val="1"/>
      <charset val="128"/>
    </font>
    <font>
      <sz val="12"/>
      <color theme="1"/>
      <name val="ＭＳ 明朝"/>
      <family val="1"/>
      <charset val="128"/>
    </font>
    <font>
      <sz val="12"/>
      <color theme="1"/>
      <name val="Century Gothic"/>
      <family val="2"/>
    </font>
    <font>
      <sz val="11"/>
      <color rgb="FFFF0000"/>
      <name val="ＭＳ 明朝"/>
      <family val="1"/>
      <charset val="128"/>
    </font>
    <font>
      <sz val="12"/>
      <color rgb="FFFF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6" fillId="0" borderId="0" applyNumberFormat="0" applyFill="0" applyBorder="0" applyAlignment="0" applyProtection="0">
      <alignment vertical="top"/>
      <protection locked="0"/>
    </xf>
    <xf numFmtId="38" fontId="7" fillId="0" borderId="0" applyFont="0" applyFill="0" applyBorder="0" applyAlignment="0" applyProtection="0"/>
    <xf numFmtId="38" fontId="15" fillId="0" borderId="0" applyFont="0" applyFill="0" applyBorder="0" applyAlignment="0" applyProtection="0"/>
    <xf numFmtId="0" fontId="7" fillId="0" borderId="0"/>
    <xf numFmtId="0" fontId="2" fillId="0" borderId="0"/>
    <xf numFmtId="1" fontId="5" fillId="0" borderId="0"/>
    <xf numFmtId="0" fontId="7" fillId="0" borderId="0">
      <alignment vertical="center"/>
    </xf>
    <xf numFmtId="0" fontId="15" fillId="0" borderId="0">
      <alignment vertical="center"/>
    </xf>
  </cellStyleXfs>
  <cellXfs count="792">
    <xf numFmtId="0" fontId="0" fillId="0" borderId="0" xfId="0"/>
    <xf numFmtId="0" fontId="4" fillId="0" borderId="0" xfId="0" applyFont="1" applyAlignment="1">
      <alignment vertical="center"/>
    </xf>
    <xf numFmtId="0" fontId="2" fillId="0" borderId="0" xfId="4" applyFont="1" applyAlignment="1">
      <alignment vertical="center"/>
    </xf>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horizontal="distributed" vertical="center"/>
    </xf>
    <xf numFmtId="0" fontId="4" fillId="0" borderId="5" xfId="4"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4" applyFont="1" applyBorder="1" applyAlignment="1">
      <alignment horizontal="distributed" vertical="center"/>
    </xf>
    <xf numFmtId="0" fontId="2" fillId="0" borderId="0" xfId="0" applyFont="1"/>
    <xf numFmtId="0" fontId="2" fillId="0" borderId="1" xfId="0" applyFont="1" applyBorder="1"/>
    <xf numFmtId="0" fontId="2" fillId="0" borderId="3" xfId="0" applyFont="1" applyBorder="1"/>
    <xf numFmtId="0" fontId="2" fillId="0" borderId="2" xfId="0" applyFont="1" applyBorder="1"/>
    <xf numFmtId="0" fontId="4" fillId="0" borderId="1" xfId="4" applyFont="1" applyBorder="1"/>
    <xf numFmtId="0" fontId="4" fillId="0" borderId="2" xfId="4" applyFont="1" applyBorder="1"/>
    <xf numFmtId="0" fontId="4" fillId="0" borderId="1" xfId="4" applyFont="1" applyBorder="1" applyAlignment="1">
      <alignment horizontal="center" vertical="center" justifyLastLine="1"/>
    </xf>
    <xf numFmtId="0" fontId="4" fillId="0" borderId="12" xfId="4" applyFont="1" applyBorder="1" applyAlignment="1">
      <alignment horizontal="center" vertical="center" justifyLastLine="1"/>
    </xf>
    <xf numFmtId="0" fontId="4" fillId="0" borderId="7" xfId="4" applyFont="1" applyBorder="1"/>
    <xf numFmtId="0" fontId="4" fillId="0" borderId="8" xfId="4" applyFont="1" applyBorder="1"/>
    <xf numFmtId="0" fontId="4" fillId="0" borderId="4" xfId="4" applyFont="1" applyBorder="1"/>
    <xf numFmtId="0" fontId="11" fillId="0" borderId="1" xfId="4" applyFont="1" applyBorder="1"/>
    <xf numFmtId="0" fontId="4" fillId="0" borderId="10" xfId="4" applyFont="1" applyBorder="1"/>
    <xf numFmtId="0" fontId="4" fillId="0" borderId="9" xfId="4" applyFont="1" applyBorder="1"/>
    <xf numFmtId="0" fontId="11" fillId="0" borderId="3" xfId="4" applyFont="1" applyBorder="1"/>
    <xf numFmtId="0" fontId="4" fillId="0" borderId="11" xfId="4" applyFont="1" applyBorder="1"/>
    <xf numFmtId="0" fontId="4" fillId="0" borderId="1" xfId="4" applyFont="1" applyBorder="1" applyAlignment="1">
      <alignment vertical="center" wrapText="1"/>
    </xf>
    <xf numFmtId="0" fontId="4" fillId="0" borderId="2" xfId="4" applyFont="1" applyBorder="1" applyAlignment="1">
      <alignment vertical="center" wrapText="1"/>
    </xf>
    <xf numFmtId="0" fontId="4" fillId="0" borderId="13" xfId="0" applyFont="1" applyBorder="1" applyAlignment="1">
      <alignment horizontal="left" vertical="center" wrapText="1"/>
    </xf>
    <xf numFmtId="0" fontId="4" fillId="0" borderId="13" xfId="4" applyFont="1" applyBorder="1" applyAlignment="1">
      <alignment horizontal="left" vertical="center" wrapText="1"/>
    </xf>
    <xf numFmtId="0" fontId="4" fillId="0" borderId="12" xfId="4" applyFont="1" applyBorder="1" applyAlignment="1">
      <alignment horizontal="left" vertical="center" wrapText="1"/>
    </xf>
    <xf numFmtId="0" fontId="4" fillId="0" borderId="12" xfId="4" applyFont="1" applyBorder="1" applyAlignment="1">
      <alignment horizontal="left" vertical="center"/>
    </xf>
    <xf numFmtId="0" fontId="4" fillId="0" borderId="4" xfId="4" applyFont="1" applyBorder="1" applyAlignment="1">
      <alignment horizontal="left" vertical="center" wrapText="1"/>
    </xf>
    <xf numFmtId="0" fontId="4" fillId="0" borderId="1" xfId="4" applyFont="1" applyBorder="1" applyAlignment="1">
      <alignment horizontal="left" vertical="center" wrapText="1"/>
    </xf>
    <xf numFmtId="0" fontId="4" fillId="0" borderId="6" xfId="4" applyFont="1" applyBorder="1" applyAlignment="1">
      <alignment horizontal="left" vertical="center" wrapText="1"/>
    </xf>
    <xf numFmtId="0" fontId="4" fillId="2" borderId="3" xfId="4" applyFont="1" applyFill="1" applyBorder="1" applyAlignment="1">
      <alignment vertical="center"/>
    </xf>
    <xf numFmtId="0" fontId="4" fillId="2" borderId="2" xfId="4" applyFont="1" applyFill="1" applyBorder="1" applyAlignment="1">
      <alignment vertical="center"/>
    </xf>
    <xf numFmtId="0" fontId="4" fillId="0" borderId="4" xfId="0" applyFont="1" applyBorder="1" applyAlignment="1">
      <alignment vertical="center"/>
    </xf>
    <xf numFmtId="0" fontId="4" fillId="0" borderId="0" xfId="0" applyFont="1"/>
    <xf numFmtId="0" fontId="4" fillId="0" borderId="13" xfId="0" applyFont="1" applyBorder="1" applyAlignment="1">
      <alignment vertical="center" shrinkToFit="1"/>
    </xf>
    <xf numFmtId="0" fontId="2" fillId="0" borderId="14" xfId="4" applyFont="1" applyBorder="1" applyAlignment="1">
      <alignment vertical="distributed" wrapText="1"/>
    </xf>
    <xf numFmtId="0" fontId="2" fillId="0" borderId="14" xfId="5" applyBorder="1" applyAlignment="1">
      <alignment vertical="distributed" wrapText="1"/>
    </xf>
    <xf numFmtId="0" fontId="2" fillId="0" borderId="14" xfId="5" applyBorder="1" applyAlignment="1">
      <alignment vertical="distributed"/>
    </xf>
    <xf numFmtId="0" fontId="8" fillId="0" borderId="0" xfId="5" applyFont="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0" fillId="0" borderId="0" xfId="0" applyAlignment="1">
      <alignment shrinkToFit="1"/>
    </xf>
    <xf numFmtId="0" fontId="4" fillId="0" borderId="15" xfId="0" applyFont="1" applyBorder="1" applyAlignment="1">
      <alignment vertical="center" shrinkToFit="1"/>
    </xf>
    <xf numFmtId="0" fontId="4" fillId="0" borderId="2" xfId="0"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center" wrapText="1"/>
    </xf>
    <xf numFmtId="0" fontId="4" fillId="0" borderId="16" xfId="0" applyFont="1" applyBorder="1" applyAlignment="1">
      <alignment vertical="top" wrapText="1"/>
    </xf>
    <xf numFmtId="0" fontId="4" fillId="0" borderId="2" xfId="0" applyFont="1" applyBorder="1" applyAlignment="1">
      <alignment vertical="center" shrinkToFit="1"/>
    </xf>
    <xf numFmtId="0" fontId="4" fillId="0" borderId="5" xfId="0" applyFont="1" applyBorder="1" applyAlignment="1">
      <alignment horizontal="center" vertical="center"/>
    </xf>
    <xf numFmtId="176" fontId="4" fillId="0" borderId="0" xfId="0" applyNumberFormat="1" applyFont="1" applyAlignment="1">
      <alignment vertical="center"/>
    </xf>
    <xf numFmtId="0" fontId="4" fillId="0" borderId="6" xfId="0" applyFont="1" applyBorder="1" applyAlignment="1">
      <alignment horizontal="distributed" vertical="center"/>
    </xf>
    <xf numFmtId="0" fontId="4" fillId="0" borderId="5" xfId="0" applyFont="1" applyBorder="1" applyAlignment="1">
      <alignment vertical="center"/>
    </xf>
    <xf numFmtId="0" fontId="4" fillId="0" borderId="6" xfId="0" applyFont="1" applyBorder="1" applyAlignment="1">
      <alignment vertical="center"/>
    </xf>
    <xf numFmtId="0" fontId="4" fillId="3" borderId="0" xfId="0" applyFont="1" applyFill="1" applyAlignment="1" applyProtection="1">
      <alignment horizontal="center" vertical="center"/>
      <protection locked="0"/>
    </xf>
    <xf numFmtId="0" fontId="36" fillId="0" borderId="0" xfId="4" applyFont="1"/>
    <xf numFmtId="0" fontId="36" fillId="0" borderId="0" xfId="4" applyFont="1" applyAlignment="1">
      <alignment horizontal="right"/>
    </xf>
    <xf numFmtId="0" fontId="36" fillId="0" borderId="12" xfId="4" applyFont="1" applyBorder="1" applyAlignment="1">
      <alignment vertical="center"/>
    </xf>
    <xf numFmtId="0" fontId="36" fillId="0" borderId="12" xfId="4" applyFont="1" applyBorder="1"/>
    <xf numFmtId="0" fontId="36" fillId="0" borderId="16" xfId="4" applyFont="1" applyBorder="1" applyAlignment="1">
      <alignment horizontal="center" vertical="center" wrapText="1"/>
    </xf>
    <xf numFmtId="0" fontId="36" fillId="0" borderId="16" xfId="4" applyFont="1" applyBorder="1" applyAlignment="1">
      <alignment horizontal="center" vertical="center" shrinkToFit="1"/>
    </xf>
    <xf numFmtId="0" fontId="36" fillId="0" borderId="16" xfId="4" applyFont="1" applyBorder="1" applyAlignment="1">
      <alignment vertical="center"/>
    </xf>
    <xf numFmtId="0" fontId="36" fillId="0" borderId="16" xfId="4" applyFont="1" applyBorder="1" applyAlignment="1">
      <alignment horizontal="right" vertical="center"/>
    </xf>
    <xf numFmtId="0" fontId="36" fillId="0" borderId="16" xfId="4" applyFont="1" applyBorder="1" applyAlignment="1">
      <alignment horizontal="center" vertical="center"/>
    </xf>
    <xf numFmtId="0" fontId="36" fillId="0" borderId="0" xfId="4" applyFont="1" applyAlignment="1">
      <alignment vertical="center"/>
    </xf>
    <xf numFmtId="0" fontId="36" fillId="0" borderId="4" xfId="4" applyFont="1" applyBorder="1"/>
    <xf numFmtId="0" fontId="36" fillId="0" borderId="6" xfId="4" applyFont="1" applyBorder="1" applyAlignment="1">
      <alignment vertical="center"/>
    </xf>
    <xf numFmtId="0" fontId="36" fillId="0" borderId="15" xfId="4" applyFont="1" applyBorder="1"/>
    <xf numFmtId="0" fontId="36" fillId="0" borderId="12" xfId="4" applyFont="1" applyBorder="1" applyAlignment="1">
      <alignment horizontal="right"/>
    </xf>
    <xf numFmtId="0" fontId="36" fillId="0" borderId="0" xfId="5" applyFont="1" applyAlignment="1">
      <alignment vertical="center"/>
    </xf>
    <xf numFmtId="0" fontId="37" fillId="0" borderId="0" xfId="5" applyFont="1" applyAlignment="1">
      <alignment vertical="center"/>
    </xf>
    <xf numFmtId="0" fontId="37" fillId="0" borderId="0" xfId="5" applyFont="1" applyAlignment="1">
      <alignment horizontal="left" vertical="center"/>
    </xf>
    <xf numFmtId="0" fontId="37" fillId="0" borderId="0" xfId="5" applyFont="1" applyAlignment="1">
      <alignment horizontal="right" vertical="center"/>
    </xf>
    <xf numFmtId="0" fontId="38" fillId="0" borderId="13" xfId="5" applyFont="1" applyBorder="1" applyAlignment="1">
      <alignment horizontal="center" vertical="center" wrapText="1"/>
    </xf>
    <xf numFmtId="0" fontId="39" fillId="0" borderId="13" xfId="5" applyFont="1" applyBorder="1" applyAlignment="1">
      <alignment horizontal="center" vertical="center" wrapText="1"/>
    </xf>
    <xf numFmtId="0" fontId="40" fillId="0" borderId="15" xfId="5" applyFont="1" applyBorder="1" applyAlignment="1">
      <alignment horizontal="right" vertical="top"/>
    </xf>
    <xf numFmtId="0" fontId="40" fillId="0" borderId="8" xfId="5" applyFont="1" applyBorder="1" applyAlignment="1">
      <alignment horizontal="right" vertical="top"/>
    </xf>
    <xf numFmtId="0" fontId="37" fillId="0" borderId="15" xfId="5" applyFont="1" applyBorder="1" applyAlignment="1">
      <alignment vertical="center"/>
    </xf>
    <xf numFmtId="0" fontId="37" fillId="0" borderId="7" xfId="5" applyFont="1" applyBorder="1" applyAlignment="1">
      <alignment vertical="center"/>
    </xf>
    <xf numFmtId="0" fontId="37" fillId="0" borderId="16" xfId="5" applyFont="1" applyBorder="1" applyAlignment="1">
      <alignment vertical="center"/>
    </xf>
    <xf numFmtId="0" fontId="37" fillId="4" borderId="0" xfId="5" applyFont="1" applyFill="1" applyAlignment="1">
      <alignment vertical="center"/>
    </xf>
    <xf numFmtId="0" fontId="37" fillId="0" borderId="13" xfId="5" applyFont="1" applyBorder="1" applyAlignment="1">
      <alignment vertical="center"/>
    </xf>
    <xf numFmtId="0" fontId="37" fillId="0" borderId="13" xfId="5" applyFont="1" applyBorder="1" applyAlignment="1">
      <alignment horizontal="center" vertical="center"/>
    </xf>
    <xf numFmtId="0" fontId="37" fillId="0" borderId="2" xfId="5" applyFont="1" applyBorder="1" applyAlignment="1">
      <alignment vertical="center"/>
    </xf>
    <xf numFmtId="0" fontId="37" fillId="0" borderId="3" xfId="5" applyFont="1" applyBorder="1" applyAlignment="1">
      <alignment vertical="center"/>
    </xf>
    <xf numFmtId="0" fontId="37" fillId="0" borderId="4" xfId="5" applyFont="1" applyBorder="1" applyAlignment="1">
      <alignment vertical="center"/>
    </xf>
    <xf numFmtId="38" fontId="4" fillId="0" borderId="0" xfId="3" applyFont="1" applyAlignment="1" applyProtection="1">
      <alignment vertical="center"/>
    </xf>
    <xf numFmtId="38" fontId="4" fillId="0" borderId="0" xfId="3" applyFont="1" applyAlignment="1" applyProtection="1">
      <alignment horizontal="right" vertical="center"/>
    </xf>
    <xf numFmtId="38" fontId="4" fillId="0" borderId="0" xfId="3" applyFont="1" applyFill="1" applyAlignment="1" applyProtection="1">
      <alignment horizontal="center" vertical="center"/>
    </xf>
    <xf numFmtId="38" fontId="4" fillId="0" borderId="0" xfId="3" applyFont="1" applyAlignment="1" applyProtection="1">
      <alignment horizontal="center" vertical="center"/>
    </xf>
    <xf numFmtId="38" fontId="4" fillId="0" borderId="0" xfId="3" applyFont="1" applyFill="1" applyAlignment="1" applyProtection="1">
      <alignment vertical="center" shrinkToFit="1"/>
    </xf>
    <xf numFmtId="38" fontId="4" fillId="0" borderId="0" xfId="3" applyFont="1" applyFill="1" applyAlignment="1" applyProtection="1">
      <alignment vertical="center"/>
    </xf>
    <xf numFmtId="0" fontId="4" fillId="0" borderId="0" xfId="3" applyNumberFormat="1" applyFont="1" applyFill="1" applyAlignment="1" applyProtection="1">
      <alignment vertical="center" shrinkToFit="1"/>
    </xf>
    <xf numFmtId="0" fontId="4" fillId="0" borderId="0" xfId="0" applyFont="1" applyAlignment="1">
      <alignment vertical="center" shrinkToFit="1"/>
    </xf>
    <xf numFmtId="38" fontId="4" fillId="0" borderId="3" xfId="3" applyFont="1" applyBorder="1" applyAlignment="1" applyProtection="1">
      <alignment vertical="center"/>
    </xf>
    <xf numFmtId="38" fontId="4" fillId="0" borderId="1" xfId="3" applyFont="1" applyBorder="1" applyAlignment="1" applyProtection="1">
      <alignment horizontal="center" vertical="center"/>
    </xf>
    <xf numFmtId="38" fontId="4" fillId="0" borderId="2" xfId="3" applyFont="1" applyBorder="1" applyAlignment="1" applyProtection="1">
      <alignment vertical="center"/>
    </xf>
    <xf numFmtId="38" fontId="4" fillId="0" borderId="1" xfId="3" applyFont="1" applyBorder="1" applyAlignment="1" applyProtection="1">
      <alignment vertical="center"/>
    </xf>
    <xf numFmtId="38" fontId="4" fillId="0" borderId="4" xfId="3" applyFont="1" applyBorder="1" applyAlignment="1" applyProtection="1">
      <alignment horizontal="center" vertical="center"/>
    </xf>
    <xf numFmtId="38" fontId="4" fillId="0" borderId="4" xfId="3" applyFont="1" applyBorder="1" applyAlignment="1" applyProtection="1">
      <alignment horizontal="distributed" vertical="center"/>
    </xf>
    <xf numFmtId="38" fontId="4" fillId="0" borderId="6" xfId="3" applyFont="1" applyBorder="1" applyAlignment="1" applyProtection="1">
      <alignment vertical="center"/>
    </xf>
    <xf numFmtId="38" fontId="4" fillId="0" borderId="4" xfId="3" applyFont="1" applyBorder="1" applyAlignment="1" applyProtection="1">
      <alignment vertical="center"/>
    </xf>
    <xf numFmtId="38" fontId="4" fillId="0" borderId="7" xfId="3" applyFont="1" applyBorder="1" applyAlignment="1" applyProtection="1">
      <alignment horizontal="center" vertical="center"/>
    </xf>
    <xf numFmtId="38" fontId="4" fillId="0" borderId="1" xfId="3" applyFont="1" applyBorder="1" applyAlignment="1" applyProtection="1">
      <alignment horizontal="distributed" vertical="center"/>
    </xf>
    <xf numFmtId="38" fontId="4" fillId="0" borderId="9" xfId="3" applyFont="1" applyBorder="1" applyAlignment="1" applyProtection="1">
      <alignment vertical="center"/>
    </xf>
    <xf numFmtId="38" fontId="4" fillId="0" borderId="8" xfId="3" applyFont="1" applyBorder="1" applyAlignment="1" applyProtection="1">
      <alignment vertical="center"/>
    </xf>
    <xf numFmtId="38" fontId="4" fillId="0" borderId="7" xfId="3" applyFont="1" applyBorder="1" applyAlignment="1" applyProtection="1">
      <alignment vertical="center"/>
    </xf>
    <xf numFmtId="38" fontId="4" fillId="0" borderId="2" xfId="3" applyFont="1" applyFill="1" applyBorder="1" applyAlignment="1" applyProtection="1">
      <alignment vertical="center" wrapText="1"/>
    </xf>
    <xf numFmtId="0" fontId="2" fillId="0" borderId="0" xfId="0" applyFont="1" applyAlignment="1">
      <alignment vertical="center"/>
    </xf>
    <xf numFmtId="0" fontId="2" fillId="0" borderId="11" xfId="0" applyFont="1" applyBorder="1" applyAlignment="1">
      <alignment horizontal="center" vertical="center"/>
    </xf>
    <xf numFmtId="0" fontId="4" fillId="0" borderId="0" xfId="0" applyFont="1" applyAlignment="1">
      <alignment horizontal="distributed"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3" borderId="0" xfId="0" applyFont="1" applyFill="1" applyAlignment="1" applyProtection="1">
      <alignment vertical="center"/>
      <protection locked="0"/>
    </xf>
    <xf numFmtId="38" fontId="4" fillId="0" borderId="11" xfId="3" applyFont="1" applyBorder="1" applyAlignment="1" applyProtection="1">
      <alignment horizontal="center" vertical="center"/>
    </xf>
    <xf numFmtId="0" fontId="4" fillId="0" borderId="17" xfId="0" applyFont="1" applyBorder="1" applyAlignment="1">
      <alignment vertical="center"/>
    </xf>
    <xf numFmtId="0" fontId="4" fillId="0" borderId="18" xfId="0" applyFont="1" applyBorder="1" applyAlignment="1">
      <alignment horizontal="center" vertical="center" shrinkToFit="1"/>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horizontal="distributed" vertical="center"/>
    </xf>
    <xf numFmtId="0" fontId="4" fillId="0" borderId="22" xfId="0" applyFont="1" applyBorder="1" applyAlignment="1">
      <alignment vertical="center"/>
    </xf>
    <xf numFmtId="0" fontId="4" fillId="0" borderId="23" xfId="0"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horizontal="distributed" vertical="center"/>
    </xf>
    <xf numFmtId="0" fontId="4" fillId="0" borderId="23" xfId="0" applyFont="1" applyBorder="1" applyAlignment="1">
      <alignment horizontal="center" vertical="center" shrinkToFit="1"/>
    </xf>
    <xf numFmtId="0" fontId="4" fillId="0" borderId="2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0" fontId="4" fillId="0" borderId="18" xfId="4" applyFont="1" applyBorder="1" applyAlignment="1">
      <alignment vertical="center"/>
    </xf>
    <xf numFmtId="0" fontId="4" fillId="0" borderId="23" xfId="4" applyFont="1" applyBorder="1" applyAlignment="1">
      <alignment vertical="center"/>
    </xf>
    <xf numFmtId="0" fontId="4" fillId="0" borderId="25" xfId="4" applyFont="1" applyBorder="1" applyAlignment="1">
      <alignment vertical="center"/>
    </xf>
    <xf numFmtId="0" fontId="4" fillId="0" borderId="17" xfId="4" applyFont="1" applyBorder="1" applyAlignment="1">
      <alignment horizontal="left" vertical="center" wrapText="1"/>
    </xf>
    <xf numFmtId="0" fontId="4" fillId="0" borderId="29" xfId="4" applyFont="1" applyBorder="1" applyAlignment="1">
      <alignment horizontal="left" vertical="center" wrapText="1"/>
    </xf>
    <xf numFmtId="0" fontId="4" fillId="0" borderId="20" xfId="4" applyFont="1" applyBorder="1" applyAlignment="1">
      <alignment horizontal="left" vertical="center" wrapText="1"/>
    </xf>
    <xf numFmtId="0" fontId="4" fillId="0" borderId="30" xfId="4" applyFont="1" applyBorder="1" applyAlignment="1">
      <alignment horizontal="left" vertical="center"/>
    </xf>
    <xf numFmtId="0" fontId="4" fillId="0" borderId="22" xfId="4" applyFont="1" applyBorder="1" applyAlignment="1">
      <alignment horizontal="left" vertical="center" wrapText="1"/>
    </xf>
    <xf numFmtId="0" fontId="4" fillId="0" borderId="31" xfId="4" applyFont="1" applyBorder="1" applyAlignment="1">
      <alignment horizontal="left" vertical="center"/>
    </xf>
    <xf numFmtId="0" fontId="0" fillId="0" borderId="0" xfId="0" applyAlignment="1">
      <alignment horizontal="center" shrinkToFit="1"/>
    </xf>
    <xf numFmtId="0" fontId="0" fillId="0" borderId="32" xfId="0" applyBorder="1" applyAlignment="1">
      <alignment horizontal="center" shrinkToFit="1"/>
    </xf>
    <xf numFmtId="0" fontId="0" fillId="0" borderId="33" xfId="0" applyBorder="1" applyAlignment="1">
      <alignment horizontal="center" shrinkToFit="1"/>
    </xf>
    <xf numFmtId="0" fontId="0" fillId="0" borderId="34" xfId="0" applyBorder="1" applyAlignment="1">
      <alignment horizontal="center" shrinkToFit="1"/>
    </xf>
    <xf numFmtId="0" fontId="0" fillId="0" borderId="32" xfId="0" applyBorder="1" applyAlignment="1">
      <alignment shrinkToFit="1"/>
    </xf>
    <xf numFmtId="0" fontId="0" fillId="0" borderId="33" xfId="0" applyBorder="1" applyAlignment="1">
      <alignment shrinkToFit="1"/>
    </xf>
    <xf numFmtId="49" fontId="0" fillId="0" borderId="34" xfId="0" applyNumberFormat="1" applyBorder="1" applyAlignment="1">
      <alignment shrinkToFit="1"/>
    </xf>
    <xf numFmtId="0" fontId="0" fillId="0" borderId="34" xfId="0" applyBorder="1" applyAlignment="1">
      <alignment shrinkToFit="1"/>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4" fillId="0" borderId="24" xfId="0" applyFont="1" applyBorder="1" applyAlignment="1">
      <alignment horizontal="distributed" vertical="center" shrinkToFit="1"/>
    </xf>
    <xf numFmtId="0" fontId="4" fillId="0" borderId="24" xfId="0" applyFont="1" applyBorder="1" applyAlignment="1">
      <alignment horizontal="distributed" vertical="center"/>
    </xf>
    <xf numFmtId="0" fontId="4" fillId="0" borderId="22" xfId="0" applyFont="1" applyBorder="1" applyAlignment="1">
      <alignment vertical="center" shrinkToFit="1"/>
    </xf>
    <xf numFmtId="0" fontId="2" fillId="0" borderId="35" xfId="5" applyBorder="1" applyAlignment="1">
      <alignment vertical="distributed" wrapText="1"/>
    </xf>
    <xf numFmtId="0" fontId="2" fillId="0" borderId="35" xfId="5" applyBorder="1" applyAlignment="1">
      <alignment vertical="distributed"/>
    </xf>
    <xf numFmtId="0" fontId="2" fillId="0" borderId="36" xfId="5" applyBorder="1" applyAlignment="1">
      <alignment vertical="distributed"/>
    </xf>
    <xf numFmtId="0" fontId="2" fillId="0" borderId="22" xfId="4" applyFont="1" applyBorder="1" applyAlignment="1">
      <alignment horizontal="center" vertical="center"/>
    </xf>
    <xf numFmtId="0" fontId="2" fillId="0" borderId="37" xfId="4" applyFont="1" applyBorder="1" applyAlignment="1">
      <alignment horizontal="left" vertical="center" indent="1"/>
    </xf>
    <xf numFmtId="0" fontId="2" fillId="0" borderId="38" xfId="4" applyFont="1" applyBorder="1" applyAlignment="1">
      <alignment horizontal="left" vertical="center" indent="1"/>
    </xf>
    <xf numFmtId="0" fontId="2" fillId="0" borderId="39" xfId="4" applyFont="1" applyBorder="1" applyAlignment="1">
      <alignment horizontal="center" vertical="center"/>
    </xf>
    <xf numFmtId="0" fontId="2" fillId="0" borderId="40" xfId="4" applyFont="1" applyBorder="1" applyAlignment="1">
      <alignment horizontal="left" vertical="center" indent="1"/>
    </xf>
    <xf numFmtId="0" fontId="2" fillId="0" borderId="41" xfId="4" applyFont="1" applyBorder="1" applyAlignment="1">
      <alignment horizontal="left" vertical="center" indent="1"/>
    </xf>
    <xf numFmtId="0" fontId="2" fillId="0" borderId="42" xfId="4" applyFont="1" applyBorder="1" applyAlignment="1">
      <alignment horizontal="left" vertical="center" indent="1"/>
    </xf>
    <xf numFmtId="0" fontId="2" fillId="0" borderId="35" xfId="0" applyFont="1" applyBorder="1" applyAlignment="1">
      <alignment horizontal="left" vertical="center" indent="1"/>
    </xf>
    <xf numFmtId="0" fontId="2" fillId="0" borderId="36" xfId="4" applyFont="1" applyBorder="1" applyAlignment="1">
      <alignment horizontal="left" vertical="center" indent="1"/>
    </xf>
    <xf numFmtId="0" fontId="2" fillId="0" borderId="35" xfId="4" applyFont="1" applyBorder="1" applyAlignment="1">
      <alignment horizontal="left" vertical="center" indent="1"/>
    </xf>
    <xf numFmtId="0" fontId="4" fillId="0" borderId="19" xfId="0" applyFont="1" applyBorder="1" applyAlignment="1">
      <alignment horizontal="left" vertical="center" indent="3"/>
    </xf>
    <xf numFmtId="0" fontId="4" fillId="0" borderId="29"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horizontal="left" vertical="center" indent="3"/>
    </xf>
    <xf numFmtId="0" fontId="4" fillId="0" borderId="23" xfId="0" applyFont="1" applyBorder="1" applyAlignment="1">
      <alignment vertical="center"/>
    </xf>
    <xf numFmtId="0" fontId="4" fillId="0" borderId="24" xfId="0" applyFont="1" applyBorder="1" applyAlignment="1">
      <alignment horizontal="center" vertical="center" shrinkToFit="1"/>
    </xf>
    <xf numFmtId="0" fontId="4" fillId="0" borderId="21" xfId="0" applyFont="1" applyBorder="1" applyAlignment="1">
      <alignment horizontal="left" vertical="center" indent="3"/>
    </xf>
    <xf numFmtId="0" fontId="4" fillId="0" borderId="30" xfId="0" applyFont="1" applyBorder="1" applyAlignment="1">
      <alignment vertical="center"/>
    </xf>
    <xf numFmtId="0" fontId="4" fillId="0" borderId="25" xfId="0" applyFont="1" applyBorder="1" applyAlignment="1">
      <alignment vertical="center"/>
    </xf>
    <xf numFmtId="0" fontId="4" fillId="0" borderId="19" xfId="0" applyFont="1" applyBorder="1" applyAlignment="1">
      <alignment horizontal="center" vertical="center" shrinkToFit="1"/>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vertical="center"/>
    </xf>
    <xf numFmtId="0" fontId="4" fillId="0" borderId="21" xfId="0" applyFont="1" applyBorder="1" applyAlignment="1">
      <alignment horizontal="distributed" vertical="center" shrinkToFit="1"/>
    </xf>
    <xf numFmtId="0" fontId="4" fillId="0" borderId="21" xfId="0" applyFont="1" applyBorder="1" applyAlignment="1">
      <alignment horizontal="center" vertical="center"/>
    </xf>
    <xf numFmtId="0" fontId="4" fillId="0" borderId="27" xfId="0" applyFont="1" applyBorder="1" applyAlignment="1">
      <alignment vertical="center"/>
    </xf>
    <xf numFmtId="0" fontId="4" fillId="3" borderId="0" xfId="0" applyFont="1" applyFill="1" applyAlignment="1" applyProtection="1">
      <alignment vertical="center" shrinkToFit="1"/>
      <protection locked="0"/>
    </xf>
    <xf numFmtId="38" fontId="4" fillId="0" borderId="0" xfId="3" applyFont="1" applyFill="1" applyAlignment="1" applyProtection="1">
      <alignment horizontal="left" vertical="center" shrinkToFit="1"/>
    </xf>
    <xf numFmtId="0" fontId="36" fillId="0" borderId="15" xfId="4" applyFont="1" applyBorder="1" applyAlignment="1">
      <alignment horizontal="center" vertical="center" wrapText="1"/>
    </xf>
    <xf numFmtId="0" fontId="36" fillId="0" borderId="12" xfId="4" applyFont="1" applyBorder="1" applyAlignment="1">
      <alignment horizontal="center" vertical="center"/>
    </xf>
    <xf numFmtId="0" fontId="36" fillId="0" borderId="15" xfId="4" applyFont="1" applyBorder="1" applyAlignment="1">
      <alignment horizontal="center" vertical="center"/>
    </xf>
    <xf numFmtId="0" fontId="37" fillId="0" borderId="7" xfId="5" applyFont="1" applyBorder="1" applyAlignment="1">
      <alignment horizontal="distributed" vertical="center"/>
    </xf>
    <xf numFmtId="0" fontId="41" fillId="0" borderId="16" xfId="5" applyFont="1" applyBorder="1" applyAlignment="1">
      <alignment horizontal="distributed" vertical="center" wrapText="1"/>
    </xf>
    <xf numFmtId="0" fontId="37" fillId="0" borderId="8" xfId="5" applyFont="1" applyBorder="1" applyAlignment="1">
      <alignment horizontal="center" vertical="center"/>
    </xf>
    <xf numFmtId="0" fontId="36" fillId="0" borderId="43" xfId="4" applyFont="1" applyBorder="1"/>
    <xf numFmtId="0" fontId="36" fillId="0" borderId="13" xfId="4" applyFont="1" applyBorder="1"/>
    <xf numFmtId="0" fontId="36" fillId="0" borderId="0" xfId="4" applyFont="1" applyAlignment="1">
      <alignment horizontal="distributed" vertical="center" indent="7"/>
    </xf>
    <xf numFmtId="38" fontId="36" fillId="0" borderId="0" xfId="2" applyFont="1" applyFill="1" applyBorder="1" applyAlignment="1"/>
    <xf numFmtId="0" fontId="42" fillId="0" borderId="0" xfId="4" applyFont="1"/>
    <xf numFmtId="0" fontId="43" fillId="0" borderId="0" xfId="4" applyFont="1"/>
    <xf numFmtId="0" fontId="36" fillId="4" borderId="0" xfId="4" applyFont="1" applyFill="1"/>
    <xf numFmtId="0" fontId="36" fillId="0" borderId="1" xfId="5" applyFont="1" applyBorder="1" applyAlignment="1">
      <alignment vertical="center"/>
    </xf>
    <xf numFmtId="0" fontId="36" fillId="0" borderId="13" xfId="4" applyFont="1" applyBorder="1" applyAlignment="1">
      <alignment vertical="center"/>
    </xf>
    <xf numFmtId="0" fontId="37" fillId="0" borderId="44" xfId="5" applyFont="1" applyBorder="1" applyAlignment="1">
      <alignment horizontal="distributed" vertical="center"/>
    </xf>
    <xf numFmtId="0" fontId="40" fillId="0" borderId="44" xfId="5" applyFont="1" applyBorder="1" applyAlignment="1">
      <alignment horizontal="right" vertical="top"/>
    </xf>
    <xf numFmtId="0" fontId="40" fillId="0" borderId="45" xfId="5" applyFont="1" applyBorder="1" applyAlignment="1">
      <alignment horizontal="right" vertical="top"/>
    </xf>
    <xf numFmtId="0" fontId="40" fillId="0" borderId="46" xfId="5" applyFont="1" applyBorder="1" applyAlignment="1">
      <alignment horizontal="right" vertical="top"/>
    </xf>
    <xf numFmtId="0" fontId="40" fillId="0" borderId="47" xfId="5" applyFont="1" applyBorder="1" applyAlignment="1">
      <alignment horizontal="right" vertical="top"/>
    </xf>
    <xf numFmtId="0" fontId="40" fillId="0" borderId="48" xfId="5" applyFont="1" applyBorder="1" applyAlignment="1">
      <alignment horizontal="right" vertical="top"/>
    </xf>
    <xf numFmtId="0" fontId="37" fillId="0" borderId="49" xfId="5" applyFont="1" applyBorder="1" applyAlignment="1">
      <alignment vertical="center"/>
    </xf>
    <xf numFmtId="0" fontId="37" fillId="0" borderId="49" xfId="5" applyFont="1" applyBorder="1" applyAlignment="1">
      <alignment horizontal="center" vertical="center"/>
    </xf>
    <xf numFmtId="0" fontId="43" fillId="0" borderId="0" xfId="5" applyFont="1" applyAlignment="1">
      <alignment vertical="center"/>
    </xf>
    <xf numFmtId="0" fontId="2" fillId="0" borderId="50" xfId="0" applyFont="1" applyBorder="1" applyAlignment="1">
      <alignment horizontal="left" vertical="center" indent="1"/>
    </xf>
    <xf numFmtId="0" fontId="2" fillId="0" borderId="0" xfId="4" applyFont="1" applyAlignment="1">
      <alignment vertical="center" wrapText="1"/>
    </xf>
    <xf numFmtId="0" fontId="2" fillId="0" borderId="51" xfId="4" applyFont="1" applyBorder="1" applyAlignment="1">
      <alignment vertical="distributed" wrapText="1"/>
    </xf>
    <xf numFmtId="0" fontId="0" fillId="0" borderId="52" xfId="0" applyBorder="1"/>
    <xf numFmtId="0" fontId="2" fillId="0" borderId="53" xfId="4" applyFont="1" applyBorder="1" applyAlignment="1">
      <alignment horizontal="center" vertical="center" wrapText="1"/>
    </xf>
    <xf numFmtId="0" fontId="2" fillId="0" borderId="54" xfId="4" applyFont="1" applyBorder="1" applyAlignment="1">
      <alignment horizontal="center" vertical="center"/>
    </xf>
    <xf numFmtId="0" fontId="2" fillId="0" borderId="55" xfId="4" applyFont="1" applyBorder="1" applyAlignment="1">
      <alignment horizontal="left" vertical="center" indent="1"/>
    </xf>
    <xf numFmtId="0" fontId="2" fillId="0" borderId="56" xfId="4" applyFont="1" applyBorder="1" applyAlignment="1">
      <alignment horizontal="left" vertical="center" indent="1"/>
    </xf>
    <xf numFmtId="0" fontId="2" fillId="0" borderId="57" xfId="4" applyFont="1" applyBorder="1" applyAlignment="1">
      <alignment horizontal="center" vertical="center"/>
    </xf>
    <xf numFmtId="0" fontId="2" fillId="0" borderId="58" xfId="4" applyFont="1" applyBorder="1" applyAlignment="1">
      <alignment horizontal="center" vertical="center"/>
    </xf>
    <xf numFmtId="0" fontId="2" fillId="0" borderId="59" xfId="4" applyFont="1" applyBorder="1" applyAlignment="1">
      <alignment horizontal="center" vertical="center"/>
    </xf>
    <xf numFmtId="0" fontId="2" fillId="0" borderId="60" xfId="4" applyFont="1" applyBorder="1" applyAlignment="1">
      <alignment horizontal="center" vertical="center"/>
    </xf>
    <xf numFmtId="0" fontId="2" fillId="0" borderId="24" xfId="4" applyFont="1" applyBorder="1" applyAlignment="1">
      <alignment horizontal="center" vertical="center"/>
    </xf>
    <xf numFmtId="0" fontId="2" fillId="0" borderId="61" xfId="4" applyFont="1" applyBorder="1" applyAlignment="1">
      <alignment horizontal="center" vertical="center"/>
    </xf>
    <xf numFmtId="0" fontId="0" fillId="0" borderId="62" xfId="0" applyBorder="1"/>
    <xf numFmtId="0" fontId="2" fillId="0" borderId="63" xfId="4" applyFont="1" applyBorder="1" applyAlignment="1">
      <alignment horizontal="center" vertical="center"/>
    </xf>
    <xf numFmtId="0" fontId="2" fillId="0" borderId="64" xfId="4" applyFont="1" applyBorder="1" applyAlignment="1">
      <alignment horizontal="center" vertical="center"/>
    </xf>
    <xf numFmtId="0" fontId="2" fillId="0" borderId="23" xfId="4" applyFont="1" applyBorder="1" applyAlignment="1">
      <alignment horizontal="center" vertical="center"/>
    </xf>
    <xf numFmtId="0" fontId="2" fillId="0" borderId="65" xfId="4" applyFont="1" applyBorder="1" applyAlignment="1">
      <alignment horizontal="center" vertical="center"/>
    </xf>
    <xf numFmtId="0" fontId="2" fillId="0" borderId="66" xfId="4" applyFont="1" applyBorder="1" applyAlignment="1">
      <alignment horizontal="center" vertical="center"/>
    </xf>
    <xf numFmtId="0" fontId="2" fillId="0" borderId="51" xfId="0" applyFont="1" applyBorder="1" applyAlignment="1">
      <alignment horizontal="left" vertical="center" indent="1"/>
    </xf>
    <xf numFmtId="0" fontId="2" fillId="0" borderId="60"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xf>
    <xf numFmtId="0" fontId="2" fillId="0" borderId="61" xfId="0" applyFont="1" applyBorder="1" applyAlignment="1">
      <alignment horizontal="center"/>
    </xf>
    <xf numFmtId="0" fontId="2" fillId="0" borderId="51" xfId="4" applyFont="1" applyBorder="1" applyAlignment="1">
      <alignment horizontal="left" vertical="center" indent="1"/>
    </xf>
    <xf numFmtId="0" fontId="24" fillId="3" borderId="19" xfId="0" applyFont="1" applyFill="1" applyBorder="1" applyAlignment="1" applyProtection="1">
      <alignment horizontal="center" vertical="center"/>
      <protection locked="0"/>
    </xf>
    <xf numFmtId="0" fontId="24" fillId="3" borderId="24"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44" fillId="0" borderId="12" xfId="0" applyFont="1" applyBorder="1" applyAlignment="1">
      <alignment vertical="center" shrinkToFit="1"/>
    </xf>
    <xf numFmtId="0" fontId="27" fillId="0" borderId="0" xfId="0" applyFont="1" applyAlignment="1">
      <alignment vertical="center"/>
    </xf>
    <xf numFmtId="0" fontId="27" fillId="0" borderId="0" xfId="0" applyFont="1" applyAlignment="1">
      <alignment vertical="center" shrinkToFit="1"/>
    </xf>
    <xf numFmtId="0" fontId="27" fillId="0" borderId="12" xfId="0" applyFont="1" applyBorder="1" applyAlignment="1">
      <alignment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3" xfId="0" applyFont="1" applyBorder="1" applyAlignment="1">
      <alignment vertical="center"/>
    </xf>
    <xf numFmtId="0" fontId="27" fillId="0" borderId="13" xfId="0" applyFont="1" applyBorder="1" applyAlignment="1">
      <alignment horizontal="left" vertical="center"/>
    </xf>
    <xf numFmtId="0" fontId="27" fillId="0" borderId="12" xfId="0" applyFont="1" applyBorder="1" applyAlignment="1">
      <alignment vertical="center" shrinkToFit="1"/>
    </xf>
    <xf numFmtId="0" fontId="27" fillId="0" borderId="15" xfId="0" applyFont="1" applyBorder="1" applyAlignment="1">
      <alignment vertical="center"/>
    </xf>
    <xf numFmtId="0" fontId="27" fillId="0" borderId="4" xfId="0" applyFont="1" applyBorder="1" applyAlignment="1">
      <alignment vertical="center" shrinkToFit="1"/>
    </xf>
    <xf numFmtId="0" fontId="45" fillId="0" borderId="12" xfId="0" applyFont="1" applyBorder="1" applyAlignment="1">
      <alignment vertical="center" shrinkToFit="1"/>
    </xf>
    <xf numFmtId="0" fontId="27" fillId="0" borderId="4" xfId="0" applyFont="1" applyBorder="1" applyAlignment="1">
      <alignment vertical="center"/>
    </xf>
    <xf numFmtId="0" fontId="27" fillId="0" borderId="13" xfId="0" applyFont="1" applyBorder="1" applyAlignment="1">
      <alignment vertical="center" shrinkToFit="1"/>
    </xf>
    <xf numFmtId="0" fontId="27" fillId="0" borderId="7" xfId="0" applyFont="1" applyBorder="1" applyAlignment="1">
      <alignment vertical="center"/>
    </xf>
    <xf numFmtId="0" fontId="27" fillId="0" borderId="29" xfId="0" applyFont="1" applyBorder="1" applyAlignment="1">
      <alignment vertical="center" shrinkToFit="1"/>
    </xf>
    <xf numFmtId="0" fontId="27" fillId="0" borderId="31" xfId="0" applyFont="1" applyBorder="1" applyAlignment="1">
      <alignment vertical="center" shrinkToFit="1"/>
    </xf>
    <xf numFmtId="0" fontId="27" fillId="0" borderId="15" xfId="0" applyFont="1" applyBorder="1" applyAlignment="1">
      <alignment vertical="center" shrinkToFit="1"/>
    </xf>
    <xf numFmtId="0" fontId="27" fillId="0" borderId="30" xfId="0" applyFont="1" applyBorder="1" applyAlignment="1">
      <alignment vertical="center" shrinkToFit="1"/>
    </xf>
    <xf numFmtId="0" fontId="27" fillId="0" borderId="16" xfId="0" applyFont="1" applyBorder="1" applyAlignment="1">
      <alignment vertical="center" shrinkToFit="1"/>
    </xf>
    <xf numFmtId="0" fontId="27" fillId="0" borderId="8" xfId="0" applyFont="1" applyBorder="1" applyAlignment="1">
      <alignment vertical="center" shrinkToFit="1"/>
    </xf>
    <xf numFmtId="0" fontId="27" fillId="0" borderId="16"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shrinkToFit="1"/>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17" xfId="0" applyFont="1" applyBorder="1" applyAlignment="1">
      <alignment vertical="center" shrinkToFit="1"/>
    </xf>
    <xf numFmtId="0" fontId="27" fillId="0" borderId="22" xfId="0" applyFont="1" applyBorder="1" applyAlignment="1">
      <alignment vertical="center" shrinkToFit="1"/>
    </xf>
    <xf numFmtId="0" fontId="27" fillId="0" borderId="20" xfId="0" applyFont="1" applyBorder="1" applyAlignment="1">
      <alignment vertical="center" shrinkToFit="1"/>
    </xf>
    <xf numFmtId="0" fontId="27" fillId="0" borderId="1" xfId="0" applyFont="1" applyBorder="1" applyAlignment="1">
      <alignment vertical="center"/>
    </xf>
    <xf numFmtId="0" fontId="27" fillId="0" borderId="3" xfId="0" applyFont="1" applyBorder="1" applyAlignment="1">
      <alignment vertical="center" shrinkToFit="1"/>
    </xf>
    <xf numFmtId="0" fontId="27" fillId="0" borderId="11" xfId="0" applyFont="1" applyBorder="1" applyAlignment="1">
      <alignment vertical="center" shrinkToFit="1"/>
    </xf>
    <xf numFmtId="0" fontId="29" fillId="3" borderId="0" xfId="0" applyFont="1" applyFill="1" applyAlignment="1">
      <alignment horizontal="left" vertical="center"/>
    </xf>
    <xf numFmtId="0" fontId="44" fillId="0" borderId="15" xfId="0" applyFont="1" applyBorder="1" applyAlignment="1">
      <alignment vertical="center" shrinkToFit="1"/>
    </xf>
    <xf numFmtId="0" fontId="27" fillId="0" borderId="67" xfId="0" applyFont="1" applyBorder="1" applyAlignment="1">
      <alignment vertical="center" shrinkToFit="1"/>
    </xf>
    <xf numFmtId="0" fontId="23" fillId="0" borderId="20" xfId="0" applyFont="1" applyBorder="1" applyAlignment="1">
      <alignment vertical="center" shrinkToFit="1"/>
    </xf>
    <xf numFmtId="0" fontId="23" fillId="0" borderId="30" xfId="0" applyFont="1" applyBorder="1" applyAlignment="1">
      <alignment vertical="center" shrinkToFit="1"/>
    </xf>
    <xf numFmtId="0" fontId="27" fillId="0" borderId="1" xfId="0" applyFont="1" applyBorder="1" applyAlignment="1">
      <alignment vertical="center" shrinkToFit="1"/>
    </xf>
    <xf numFmtId="0" fontId="44" fillId="0" borderId="12" xfId="0" applyFont="1" applyBorder="1" applyAlignment="1">
      <alignment vertical="center"/>
    </xf>
    <xf numFmtId="0" fontId="14" fillId="3" borderId="0" xfId="0" applyFont="1" applyFill="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xf numFmtId="0" fontId="4" fillId="0" borderId="3" xfId="4" applyFont="1" applyBorder="1" applyAlignment="1">
      <alignment vertical="center" wrapText="1"/>
    </xf>
    <xf numFmtId="0" fontId="4" fillId="0" borderId="3" xfId="4" applyFont="1" applyBorder="1" applyAlignment="1">
      <alignment horizontal="left" vertical="center" wrapText="1"/>
    </xf>
    <xf numFmtId="0" fontId="36" fillId="0" borderId="68" xfId="4" applyFont="1" applyBorder="1" applyAlignment="1">
      <alignment horizontal="distributed" vertical="distributed" textRotation="255"/>
    </xf>
    <xf numFmtId="0" fontId="23" fillId="0" borderId="0" xfId="0" applyFont="1" applyAlignment="1">
      <alignment vertical="center"/>
    </xf>
    <xf numFmtId="0" fontId="32" fillId="0" borderId="14" xfId="0" applyFont="1" applyBorder="1" applyAlignment="1">
      <alignment vertical="top" wrapText="1"/>
    </xf>
    <xf numFmtId="0" fontId="2" fillId="0" borderId="0" xfId="4" applyFont="1" applyAlignment="1">
      <alignment horizontal="left" vertical="center" inden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2" xfId="0" applyFont="1" applyBorder="1" applyAlignment="1">
      <alignment vertical="center" wrapText="1"/>
    </xf>
    <xf numFmtId="0" fontId="34" fillId="0" borderId="2" xfId="0" applyFont="1" applyBorder="1" applyAlignment="1">
      <alignment vertical="top" wrapText="1"/>
    </xf>
    <xf numFmtId="0" fontId="34" fillId="0" borderId="0" xfId="0" applyFont="1" applyAlignment="1">
      <alignment vertical="center"/>
    </xf>
    <xf numFmtId="0" fontId="0" fillId="0" borderId="0" xfId="0" applyAlignment="1">
      <alignment vertical="top"/>
    </xf>
    <xf numFmtId="0" fontId="36" fillId="0" borderId="69" xfId="4" applyFont="1" applyBorder="1" applyAlignment="1">
      <alignment vertical="center"/>
    </xf>
    <xf numFmtId="0" fontId="36" fillId="0" borderId="7" xfId="4" applyFont="1" applyBorder="1" applyAlignment="1">
      <alignment vertical="center"/>
    </xf>
    <xf numFmtId="0" fontId="36" fillId="0" borderId="70" xfId="4" applyFont="1" applyBorder="1" applyAlignment="1">
      <alignment horizontal="distributed" vertical="center"/>
    </xf>
    <xf numFmtId="0" fontId="36" fillId="0" borderId="70" xfId="4" applyFont="1" applyBorder="1" applyAlignment="1">
      <alignment vertical="center"/>
    </xf>
    <xf numFmtId="38" fontId="36" fillId="0" borderId="70" xfId="2" applyFont="1" applyBorder="1" applyAlignment="1">
      <alignment horizontal="right" vertical="center"/>
    </xf>
    <xf numFmtId="38" fontId="36" fillId="5" borderId="70" xfId="2" applyFont="1" applyFill="1" applyBorder="1" applyAlignment="1">
      <alignment horizontal="right" vertical="center"/>
    </xf>
    <xf numFmtId="38" fontId="36" fillId="0" borderId="70" xfId="2" applyFont="1" applyFill="1" applyBorder="1" applyAlignment="1">
      <alignment horizontal="right" vertical="center"/>
    </xf>
    <xf numFmtId="38" fontId="36" fillId="5" borderId="43" xfId="2" applyFont="1" applyFill="1" applyBorder="1" applyAlignment="1">
      <alignment vertical="center"/>
    </xf>
    <xf numFmtId="0" fontId="46" fillId="0" borderId="0" xfId="4" applyFont="1"/>
    <xf numFmtId="0" fontId="36" fillId="0" borderId="0" xfId="4" applyFont="1" applyAlignment="1">
      <alignment horizontal="center" vertical="center"/>
    </xf>
    <xf numFmtId="0" fontId="47" fillId="0" borderId="0" xfId="0" applyFont="1"/>
    <xf numFmtId="0" fontId="37" fillId="0" borderId="49" xfId="5" applyFont="1" applyBorder="1" applyAlignment="1">
      <alignment horizontal="right" vertical="center"/>
    </xf>
    <xf numFmtId="0" fontId="37" fillId="0" borderId="71" xfId="5" applyFont="1" applyBorder="1" applyAlignment="1">
      <alignment horizontal="right" vertical="center"/>
    </xf>
    <xf numFmtId="0" fontId="37" fillId="0" borderId="72" xfId="5" applyFont="1" applyBorder="1" applyAlignment="1">
      <alignment horizontal="right" vertical="center"/>
    </xf>
    <xf numFmtId="0" fontId="37" fillId="0" borderId="73" xfId="5" applyFont="1" applyBorder="1" applyAlignment="1">
      <alignment horizontal="right" vertical="center"/>
    </xf>
    <xf numFmtId="177" fontId="37" fillId="0" borderId="73" xfId="5" applyNumberFormat="1" applyFont="1" applyBorder="1" applyAlignment="1">
      <alignment horizontal="right" vertical="center"/>
    </xf>
    <xf numFmtId="177" fontId="37" fillId="0" borderId="73" xfId="5" applyNumberFormat="1" applyFont="1" applyBorder="1" applyAlignment="1">
      <alignment horizontal="center" vertical="center"/>
    </xf>
    <xf numFmtId="0" fontId="37" fillId="0" borderId="73" xfId="5" applyFont="1" applyBorder="1" applyAlignment="1">
      <alignment horizontal="center" vertical="center"/>
    </xf>
    <xf numFmtId="0" fontId="48" fillId="0" borderId="0" xfId="5" applyFont="1" applyAlignment="1">
      <alignment vertical="center"/>
    </xf>
    <xf numFmtId="0" fontId="4" fillId="0" borderId="12" xfId="0" applyFont="1" applyBorder="1" applyAlignment="1">
      <alignment vertical="center" shrinkToFit="1"/>
    </xf>
    <xf numFmtId="0" fontId="4" fillId="0" borderId="16" xfId="0" applyFont="1" applyBorder="1" applyAlignment="1">
      <alignment vertical="center" shrinkToFit="1"/>
    </xf>
    <xf numFmtId="0" fontId="4" fillId="0" borderId="31" xfId="0" applyFont="1" applyBorder="1" applyAlignment="1">
      <alignment vertical="center" shrinkToFit="1"/>
    </xf>
    <xf numFmtId="0" fontId="4" fillId="0" borderId="5" xfId="0" applyFont="1" applyBorder="1" applyAlignment="1">
      <alignment vertical="center" shrinkToFit="1"/>
    </xf>
    <xf numFmtId="0" fontId="4" fillId="0" borderId="12" xfId="0" applyFont="1" applyBorder="1" applyAlignment="1">
      <alignment vertical="center"/>
    </xf>
    <xf numFmtId="0" fontId="4" fillId="0" borderId="30" xfId="0" applyFont="1" applyBorder="1" applyAlignment="1">
      <alignment vertical="center" shrinkToFit="1"/>
    </xf>
    <xf numFmtId="0" fontId="4" fillId="0" borderId="17" xfId="4" applyFont="1" applyBorder="1"/>
    <xf numFmtId="0" fontId="4" fillId="0" borderId="19" xfId="4" applyFont="1" applyBorder="1" applyAlignment="1">
      <alignment horizontal="distributed" vertical="center"/>
    </xf>
    <xf numFmtId="0" fontId="4" fillId="0" borderId="22" xfId="4" applyFont="1" applyBorder="1"/>
    <xf numFmtId="0" fontId="4" fillId="0" borderId="24" xfId="4" applyFont="1" applyBorder="1" applyAlignment="1">
      <alignment horizontal="distributed" vertical="center"/>
    </xf>
    <xf numFmtId="0" fontId="4" fillId="0" borderId="20" xfId="4" applyFont="1" applyBorder="1"/>
    <xf numFmtId="0" fontId="4" fillId="0" borderId="21" xfId="4" applyFont="1" applyBorder="1" applyAlignment="1">
      <alignment horizontal="distributed" vertical="center"/>
    </xf>
    <xf numFmtId="0" fontId="5" fillId="0" borderId="0" xfId="0" applyFont="1"/>
    <xf numFmtId="0" fontId="53" fillId="0" borderId="0" xfId="4" applyFont="1"/>
    <xf numFmtId="0" fontId="2" fillId="0" borderId="0" xfId="4" applyFont="1"/>
    <xf numFmtId="0" fontId="5" fillId="0" borderId="0" xfId="7" applyFont="1" applyAlignment="1">
      <alignment horizontal="center" vertical="center"/>
    </xf>
    <xf numFmtId="49" fontId="9" fillId="0" borderId="16" xfId="4" applyNumberFormat="1" applyFont="1" applyBorder="1" applyAlignment="1">
      <alignment horizontal="center" vertical="center" shrinkToFit="1"/>
    </xf>
    <xf numFmtId="0" fontId="2" fillId="0" borderId="0" xfId="7" applyFont="1">
      <alignment vertical="center"/>
    </xf>
    <xf numFmtId="0" fontId="9" fillId="7" borderId="0" xfId="0" applyFont="1" applyFill="1" applyAlignment="1" applyProtection="1">
      <alignment vertical="center"/>
      <protection locked="0"/>
    </xf>
    <xf numFmtId="0" fontId="4" fillId="7" borderId="0" xfId="0" applyFont="1" applyFill="1" applyAlignment="1" applyProtection="1">
      <alignment vertical="center"/>
      <protection locked="0"/>
    </xf>
    <xf numFmtId="38" fontId="5" fillId="7" borderId="0" xfId="0" applyNumberFormat="1" applyFont="1" applyFill="1" applyAlignment="1">
      <alignment horizontal="left" vertical="center" shrinkToFit="1"/>
    </xf>
    <xf numFmtId="0" fontId="4" fillId="7" borderId="4" xfId="0" applyFont="1" applyFill="1" applyBorder="1" applyAlignment="1" applyProtection="1">
      <alignment vertical="center"/>
      <protection locked="0"/>
    </xf>
    <xf numFmtId="0" fontId="4" fillId="7" borderId="5"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12"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4" fillId="7" borderId="15" xfId="0" applyFont="1" applyFill="1" applyBorder="1" applyAlignment="1" applyProtection="1">
      <alignment horizontal="center" vertical="center"/>
      <protection locked="0"/>
    </xf>
    <xf numFmtId="0" fontId="4" fillId="7" borderId="9" xfId="0" applyFont="1" applyFill="1" applyBorder="1" applyAlignment="1" applyProtection="1">
      <alignment vertical="center"/>
      <protection locked="0"/>
    </xf>
    <xf numFmtId="0" fontId="4" fillId="7" borderId="11" xfId="0" applyFont="1" applyFill="1" applyBorder="1" applyAlignment="1" applyProtection="1">
      <alignment vertical="center"/>
      <protection locked="0"/>
    </xf>
    <xf numFmtId="0" fontId="4" fillId="7" borderId="10" xfId="0" applyFont="1" applyFill="1" applyBorder="1" applyAlignment="1" applyProtection="1">
      <alignment vertical="center"/>
      <protection locked="0"/>
    </xf>
    <xf numFmtId="0" fontId="4" fillId="7" borderId="16" xfId="0" applyFont="1" applyFill="1" applyBorder="1" applyAlignment="1" applyProtection="1">
      <alignment horizontal="right" vertical="center"/>
      <protection locked="0"/>
    </xf>
    <xf numFmtId="0" fontId="4" fillId="7" borderId="16" xfId="0" applyFont="1" applyFill="1" applyBorder="1" applyAlignment="1" applyProtection="1">
      <alignment vertical="center"/>
      <protection locked="0"/>
    </xf>
    <xf numFmtId="0" fontId="4" fillId="7" borderId="17" xfId="0" applyFont="1" applyFill="1" applyBorder="1" applyAlignment="1" applyProtection="1">
      <alignment vertical="center"/>
      <protection locked="0"/>
    </xf>
    <xf numFmtId="0" fontId="4" fillId="7" borderId="22" xfId="0" applyFont="1" applyFill="1" applyBorder="1" applyAlignment="1" applyProtection="1">
      <alignment vertical="center"/>
      <protection locked="0"/>
    </xf>
    <xf numFmtId="0" fontId="4" fillId="7" borderId="24" xfId="0" applyFont="1" applyFill="1" applyBorder="1" applyAlignment="1" applyProtection="1">
      <alignment horizontal="right" vertical="center" shrinkToFit="1"/>
      <protection locked="0"/>
    </xf>
    <xf numFmtId="0" fontId="4" fillId="7" borderId="24" xfId="0" applyFont="1" applyFill="1" applyBorder="1" applyAlignment="1" applyProtection="1">
      <alignment vertical="center" shrinkToFit="1"/>
      <protection locked="0"/>
    </xf>
    <xf numFmtId="0" fontId="4" fillId="7" borderId="23" xfId="0" applyFont="1" applyFill="1" applyBorder="1" applyAlignment="1" applyProtection="1">
      <alignment vertical="center" shrinkToFit="1"/>
      <protection locked="0"/>
    </xf>
    <xf numFmtId="0" fontId="4" fillId="7" borderId="20" xfId="0" applyFont="1" applyFill="1" applyBorder="1" applyAlignment="1" applyProtection="1">
      <alignment vertical="center"/>
      <protection locked="0"/>
    </xf>
    <xf numFmtId="0" fontId="4" fillId="7" borderId="21" xfId="0" applyFont="1" applyFill="1" applyBorder="1" applyAlignment="1" applyProtection="1">
      <alignment horizontal="right" vertical="center" shrinkToFit="1"/>
      <protection locked="0"/>
    </xf>
    <xf numFmtId="0" fontId="4" fillId="7" borderId="21" xfId="0" applyFont="1" applyFill="1" applyBorder="1" applyAlignment="1" applyProtection="1">
      <alignment vertical="center" shrinkToFit="1"/>
      <protection locked="0"/>
    </xf>
    <xf numFmtId="0" fontId="4" fillId="7" borderId="25" xfId="0" applyFont="1" applyFill="1" applyBorder="1" applyAlignment="1" applyProtection="1">
      <alignment vertical="center" shrinkToFit="1"/>
      <protection locked="0"/>
    </xf>
    <xf numFmtId="0" fontId="4" fillId="7" borderId="0" xfId="0" applyFont="1" applyFill="1" applyAlignment="1">
      <alignment vertical="center"/>
    </xf>
    <xf numFmtId="0" fontId="9" fillId="7" borderId="0" xfId="0" applyFont="1" applyFill="1" applyAlignment="1">
      <alignment vertical="center"/>
    </xf>
    <xf numFmtId="0" fontId="2" fillId="7" borderId="0" xfId="0" applyFont="1" applyFill="1" applyAlignment="1">
      <alignment horizontal="right" vertical="center"/>
    </xf>
    <xf numFmtId="0" fontId="35" fillId="7" borderId="13" xfId="0" applyFont="1" applyFill="1" applyBorder="1" applyAlignment="1">
      <alignment horizontal="distributed" vertical="center"/>
    </xf>
    <xf numFmtId="0" fontId="35" fillId="7" borderId="1" xfId="0" applyFont="1" applyFill="1" applyBorder="1" applyAlignment="1">
      <alignment horizontal="center" vertical="center"/>
    </xf>
    <xf numFmtId="0" fontId="35" fillId="7" borderId="3" xfId="0" applyFont="1" applyFill="1" applyBorder="1" applyAlignment="1">
      <alignment horizontal="distributed" vertical="center"/>
    </xf>
    <xf numFmtId="0" fontId="35" fillId="7" borderId="2" xfId="0" applyFont="1" applyFill="1" applyBorder="1" applyAlignment="1">
      <alignment vertical="center"/>
    </xf>
    <xf numFmtId="0" fontId="35" fillId="7" borderId="13" xfId="0" applyFont="1" applyFill="1" applyBorder="1" applyAlignment="1">
      <alignment horizontal="distributed" vertical="center" wrapText="1"/>
    </xf>
    <xf numFmtId="0" fontId="4" fillId="7" borderId="29" xfId="0" applyFont="1" applyFill="1" applyBorder="1" applyAlignment="1">
      <alignment horizontal="center" vertical="center"/>
    </xf>
    <xf numFmtId="0" fontId="4" fillId="7" borderId="29" xfId="0" applyFont="1" applyFill="1" applyBorder="1" applyAlignment="1" applyProtection="1">
      <alignment vertical="center" shrinkToFit="1"/>
      <protection locked="0"/>
    </xf>
    <xf numFmtId="0" fontId="4" fillId="7" borderId="31" xfId="0" applyFont="1" applyFill="1" applyBorder="1" applyAlignment="1">
      <alignment horizontal="center" vertical="center"/>
    </xf>
    <xf numFmtId="0" fontId="4" fillId="7" borderId="24" xfId="0" applyFont="1" applyFill="1" applyBorder="1" applyAlignment="1">
      <alignment vertical="center"/>
    </xf>
    <xf numFmtId="176" fontId="4" fillId="7" borderId="24" xfId="4" applyNumberFormat="1" applyFont="1" applyFill="1" applyBorder="1" applyAlignment="1" applyProtection="1">
      <alignment horizontal="left" vertical="center" shrinkToFit="1"/>
      <protection locked="0"/>
    </xf>
    <xf numFmtId="0" fontId="4" fillId="7" borderId="31" xfId="0" applyFont="1" applyFill="1" applyBorder="1" applyAlignment="1" applyProtection="1">
      <alignment vertical="center" shrinkToFit="1"/>
      <protection locked="0"/>
    </xf>
    <xf numFmtId="0" fontId="4" fillId="7" borderId="31" xfId="0" applyFont="1" applyFill="1" applyBorder="1" applyAlignment="1" applyProtection="1">
      <alignment horizontal="right" vertical="center" shrinkToFit="1"/>
      <protection locked="0"/>
    </xf>
    <xf numFmtId="180" fontId="4" fillId="7" borderId="31" xfId="0" applyNumberFormat="1" applyFont="1" applyFill="1" applyBorder="1" applyAlignment="1" applyProtection="1">
      <alignment horizontal="left" vertical="center" shrinkToFit="1"/>
      <protection locked="0"/>
    </xf>
    <xf numFmtId="20" fontId="4" fillId="7" borderId="31" xfId="0" applyNumberFormat="1" applyFont="1" applyFill="1" applyBorder="1" applyAlignment="1" applyProtection="1">
      <alignment horizontal="right" vertical="center" shrinkToFit="1"/>
      <protection locked="0"/>
    </xf>
    <xf numFmtId="0" fontId="4" fillId="7" borderId="24" xfId="0" applyFont="1" applyFill="1" applyBorder="1" applyAlignment="1" applyProtection="1">
      <alignment horizontal="left" vertical="center" shrinkToFit="1"/>
      <protection locked="0"/>
    </xf>
    <xf numFmtId="0" fontId="4" fillId="7" borderId="22" xfId="0" applyFont="1" applyFill="1" applyBorder="1" applyAlignment="1">
      <alignment vertical="center"/>
    </xf>
    <xf numFmtId="0" fontId="4" fillId="7" borderId="30" xfId="0" applyFont="1" applyFill="1" applyBorder="1" applyAlignment="1">
      <alignment horizontal="center" vertical="center"/>
    </xf>
    <xf numFmtId="0" fontId="4" fillId="7" borderId="20" xfId="0" applyFont="1" applyFill="1" applyBorder="1" applyAlignment="1">
      <alignment vertical="center"/>
    </xf>
    <xf numFmtId="0" fontId="4" fillId="7" borderId="21" xfId="0" applyFont="1" applyFill="1" applyBorder="1" applyAlignment="1" applyProtection="1">
      <alignment horizontal="left" vertical="center" shrinkToFit="1"/>
      <protection locked="0"/>
    </xf>
    <xf numFmtId="0" fontId="4" fillId="7" borderId="30" xfId="0" applyFont="1" applyFill="1" applyBorder="1" applyAlignment="1" applyProtection="1">
      <alignment vertical="center" shrinkToFit="1"/>
      <protection locked="0"/>
    </xf>
    <xf numFmtId="0" fontId="4" fillId="7" borderId="30" xfId="0" applyFont="1" applyFill="1" applyBorder="1" applyAlignment="1" applyProtection="1">
      <alignment horizontal="right" vertical="center" shrinkToFit="1"/>
      <protection locked="0"/>
    </xf>
    <xf numFmtId="180" fontId="4" fillId="7" borderId="30" xfId="0" applyNumberFormat="1" applyFont="1" applyFill="1" applyBorder="1" applyAlignment="1" applyProtection="1">
      <alignment horizontal="left" vertical="center" shrinkToFit="1"/>
      <protection locked="0"/>
    </xf>
    <xf numFmtId="0" fontId="4" fillId="7" borderId="0" xfId="0" applyFont="1" applyFill="1" applyAlignment="1">
      <alignment horizontal="center" vertical="center"/>
    </xf>
    <xf numFmtId="0" fontId="4" fillId="7" borderId="0" xfId="4" applyFont="1" applyFill="1" applyAlignment="1">
      <alignment vertical="center"/>
    </xf>
    <xf numFmtId="0" fontId="2" fillId="7" borderId="0" xfId="4" applyFont="1" applyFill="1" applyAlignment="1">
      <alignment vertical="center"/>
    </xf>
    <xf numFmtId="0" fontId="2" fillId="7" borderId="0" xfId="4" applyFont="1" applyFill="1" applyAlignment="1">
      <alignment horizontal="right" vertical="center"/>
    </xf>
    <xf numFmtId="0" fontId="7" fillId="7" borderId="0" xfId="4" applyFill="1" applyAlignment="1">
      <alignment vertical="center"/>
    </xf>
    <xf numFmtId="0" fontId="4" fillId="7" borderId="0" xfId="4" applyFont="1" applyFill="1" applyAlignment="1">
      <alignment horizontal="right" vertical="center"/>
    </xf>
    <xf numFmtId="0" fontId="4" fillId="7" borderId="1" xfId="4" applyFont="1" applyFill="1" applyBorder="1" applyAlignment="1">
      <alignment vertical="center"/>
    </xf>
    <xf numFmtId="0" fontId="4" fillId="7" borderId="2" xfId="4" applyFont="1" applyFill="1" applyBorder="1" applyAlignment="1">
      <alignment vertical="center"/>
    </xf>
    <xf numFmtId="0" fontId="4" fillId="7" borderId="3" xfId="4" applyFont="1" applyFill="1" applyBorder="1" applyAlignment="1">
      <alignment vertical="center"/>
    </xf>
    <xf numFmtId="0" fontId="4" fillId="7" borderId="3" xfId="4" applyFont="1" applyFill="1" applyBorder="1" applyAlignment="1">
      <alignment horizontal="distributed" vertical="center"/>
    </xf>
    <xf numFmtId="0" fontId="4" fillId="7" borderId="2" xfId="4" applyFont="1" applyFill="1" applyBorder="1" applyAlignment="1">
      <alignment horizontal="distributed" vertical="center"/>
    </xf>
    <xf numFmtId="0" fontId="4" fillId="7" borderId="1" xfId="4" applyFont="1" applyFill="1" applyBorder="1" applyAlignment="1">
      <alignment horizontal="distributed" vertical="center"/>
    </xf>
    <xf numFmtId="0" fontId="4" fillId="7" borderId="6" xfId="4" applyFont="1" applyFill="1" applyBorder="1" applyAlignment="1">
      <alignment vertical="center"/>
    </xf>
    <xf numFmtId="0" fontId="4" fillId="7" borderId="4" xfId="4" applyFont="1" applyFill="1" applyBorder="1" applyAlignment="1">
      <alignment vertical="center"/>
    </xf>
    <xf numFmtId="0" fontId="4" fillId="7" borderId="5" xfId="4" applyFont="1" applyFill="1" applyBorder="1" applyAlignment="1">
      <alignment vertical="center"/>
    </xf>
    <xf numFmtId="0" fontId="4" fillId="7" borderId="5" xfId="4" applyFont="1" applyFill="1" applyBorder="1" applyAlignment="1">
      <alignment horizontal="distributed" vertical="center"/>
    </xf>
    <xf numFmtId="0" fontId="4" fillId="7" borderId="5" xfId="4" applyFont="1" applyFill="1" applyBorder="1" applyAlignment="1">
      <alignment horizontal="right" vertical="center"/>
    </xf>
    <xf numFmtId="0" fontId="4" fillId="7" borderId="6" xfId="4" applyFont="1" applyFill="1" applyBorder="1" applyAlignment="1">
      <alignment horizontal="right" vertical="center"/>
    </xf>
    <xf numFmtId="0" fontId="4" fillId="7" borderId="4" xfId="4" applyFont="1" applyFill="1" applyBorder="1" applyAlignment="1">
      <alignment horizontal="right" vertical="center"/>
    </xf>
    <xf numFmtId="0" fontId="4" fillId="7" borderId="8" xfId="4" applyFont="1" applyFill="1" applyBorder="1" applyAlignment="1">
      <alignment vertical="center"/>
    </xf>
    <xf numFmtId="176" fontId="4" fillId="7" borderId="8" xfId="4" applyNumberFormat="1" applyFont="1" applyFill="1" applyBorder="1" applyAlignment="1">
      <alignment vertical="center"/>
    </xf>
    <xf numFmtId="176" fontId="4" fillId="7" borderId="7" xfId="4" applyNumberFormat="1" applyFont="1" applyFill="1" applyBorder="1" applyAlignment="1">
      <alignment vertical="center"/>
    </xf>
    <xf numFmtId="176" fontId="4" fillId="7" borderId="0" xfId="4" applyNumberFormat="1" applyFont="1" applyFill="1" applyAlignment="1">
      <alignment vertical="center"/>
    </xf>
    <xf numFmtId="0" fontId="4" fillId="7" borderId="7" xfId="4" applyFont="1" applyFill="1" applyBorder="1" applyAlignment="1">
      <alignment vertical="center"/>
    </xf>
    <xf numFmtId="0" fontId="4" fillId="7" borderId="0" xfId="4" applyFont="1" applyFill="1" applyAlignment="1">
      <alignment horizontal="distributed" vertical="center"/>
    </xf>
    <xf numFmtId="179" fontId="13" fillId="7" borderId="0" xfId="4" applyNumberFormat="1" applyFont="1" applyFill="1" applyAlignment="1">
      <alignment vertical="center"/>
    </xf>
    <xf numFmtId="176" fontId="4" fillId="7" borderId="0" xfId="4" applyNumberFormat="1" applyFont="1" applyFill="1" applyAlignment="1" applyProtection="1">
      <alignment vertical="center" shrinkToFit="1"/>
      <protection locked="0"/>
    </xf>
    <xf numFmtId="176" fontId="4" fillId="7" borderId="0" xfId="4" applyNumberFormat="1" applyFont="1" applyFill="1" applyAlignment="1" applyProtection="1">
      <alignment vertical="center"/>
      <protection locked="0"/>
    </xf>
    <xf numFmtId="176" fontId="13" fillId="7" borderId="0" xfId="4" applyNumberFormat="1" applyFont="1" applyFill="1" applyAlignment="1" applyProtection="1">
      <alignment vertical="center" shrinkToFit="1"/>
      <protection locked="0"/>
    </xf>
    <xf numFmtId="178" fontId="13" fillId="7" borderId="0" xfId="4" applyNumberFormat="1" applyFont="1" applyFill="1" applyAlignment="1" applyProtection="1">
      <alignment vertical="center" shrinkToFit="1"/>
      <protection locked="0"/>
    </xf>
    <xf numFmtId="176" fontId="27" fillId="7" borderId="0" xfId="4" applyNumberFormat="1" applyFont="1" applyFill="1" applyAlignment="1" applyProtection="1">
      <alignment horizontal="center" vertical="center"/>
      <protection locked="0"/>
    </xf>
    <xf numFmtId="176" fontId="4" fillId="7" borderId="0" xfId="4" applyNumberFormat="1" applyFont="1" applyFill="1" applyAlignment="1" applyProtection="1">
      <alignment horizontal="center" vertical="center"/>
      <protection locked="0"/>
    </xf>
    <xf numFmtId="176" fontId="13" fillId="7" borderId="0" xfId="4" applyNumberFormat="1" applyFont="1" applyFill="1" applyAlignment="1">
      <alignment vertical="center"/>
    </xf>
    <xf numFmtId="0" fontId="13" fillId="7" borderId="0" xfId="4" applyFont="1" applyFill="1" applyAlignment="1">
      <alignment vertical="center"/>
    </xf>
    <xf numFmtId="176" fontId="4" fillId="7" borderId="0" xfId="4" applyNumberFormat="1" applyFont="1" applyFill="1" applyAlignment="1">
      <alignment horizontal="center" vertical="center"/>
    </xf>
    <xf numFmtId="176" fontId="13" fillId="7" borderId="0" xfId="4" applyNumberFormat="1" applyFont="1" applyFill="1" applyAlignment="1" applyProtection="1">
      <alignment vertical="center"/>
      <protection locked="0"/>
    </xf>
    <xf numFmtId="176" fontId="4" fillId="7" borderId="0" xfId="4" applyNumberFormat="1" applyFont="1" applyFill="1" applyAlignment="1">
      <alignment vertical="center" shrinkToFit="1"/>
    </xf>
    <xf numFmtId="176" fontId="4" fillId="7" borderId="8" xfId="4" applyNumberFormat="1" applyFont="1" applyFill="1" applyBorder="1" applyAlignment="1">
      <alignment horizontal="center" vertical="center"/>
    </xf>
    <xf numFmtId="0" fontId="2" fillId="7" borderId="0" xfId="4" applyFont="1" applyFill="1" applyAlignment="1">
      <alignment horizontal="distributed" vertical="center"/>
    </xf>
    <xf numFmtId="0" fontId="4" fillId="7" borderId="0" xfId="4" applyFont="1" applyFill="1" applyAlignment="1">
      <alignment horizontal="center" vertical="center"/>
    </xf>
    <xf numFmtId="0" fontId="4" fillId="7" borderId="9" xfId="4" applyFont="1" applyFill="1" applyBorder="1" applyAlignment="1">
      <alignment vertical="center"/>
    </xf>
    <xf numFmtId="0" fontId="4" fillId="7" borderId="10" xfId="4" applyFont="1" applyFill="1" applyBorder="1" applyAlignment="1">
      <alignment vertical="center"/>
    </xf>
    <xf numFmtId="0" fontId="4" fillId="7" borderId="11" xfId="4" applyFont="1" applyFill="1" applyBorder="1" applyAlignment="1">
      <alignment vertical="center"/>
    </xf>
    <xf numFmtId="176" fontId="13" fillId="7" borderId="11" xfId="4" applyNumberFormat="1" applyFont="1" applyFill="1" applyBorder="1" applyAlignment="1">
      <alignment vertical="center"/>
    </xf>
    <xf numFmtId="176" fontId="4" fillId="7" borderId="10" xfId="4" applyNumberFormat="1" applyFont="1" applyFill="1" applyBorder="1" applyAlignment="1">
      <alignment vertical="center"/>
    </xf>
    <xf numFmtId="176" fontId="4" fillId="7" borderId="9" xfId="4" applyNumberFormat="1" applyFont="1" applyFill="1" applyBorder="1" applyAlignment="1">
      <alignment vertical="center"/>
    </xf>
    <xf numFmtId="176" fontId="4" fillId="7" borderId="11" xfId="4" applyNumberFormat="1" applyFont="1" applyFill="1" applyBorder="1" applyAlignment="1">
      <alignment vertical="center"/>
    </xf>
    <xf numFmtId="176" fontId="4" fillId="7" borderId="2" xfId="4" applyNumberFormat="1" applyFont="1" applyFill="1" applyBorder="1" applyAlignment="1">
      <alignment vertical="center"/>
    </xf>
    <xf numFmtId="176" fontId="4" fillId="7" borderId="1" xfId="4" applyNumberFormat="1" applyFont="1" applyFill="1" applyBorder="1" applyAlignment="1">
      <alignment vertical="center"/>
    </xf>
    <xf numFmtId="176" fontId="4" fillId="7" borderId="3" xfId="4" applyNumberFormat="1" applyFont="1" applyFill="1" applyBorder="1" applyAlignment="1">
      <alignment vertical="center"/>
    </xf>
    <xf numFmtId="176" fontId="4" fillId="7" borderId="0" xfId="0" applyNumberFormat="1" applyFont="1" applyFill="1" applyAlignment="1">
      <alignment vertical="center"/>
    </xf>
    <xf numFmtId="20" fontId="4" fillId="7" borderId="0" xfId="0" applyNumberFormat="1" applyFont="1" applyFill="1" applyAlignment="1">
      <alignment vertical="center"/>
    </xf>
    <xf numFmtId="176" fontId="4" fillId="7" borderId="0" xfId="0" applyNumberFormat="1" applyFont="1" applyFill="1" applyAlignment="1">
      <alignment horizontal="right" vertical="center"/>
    </xf>
    <xf numFmtId="176" fontId="4" fillId="7" borderId="4" xfId="0" applyNumberFormat="1" applyFont="1" applyFill="1" applyBorder="1" applyAlignment="1">
      <alignment vertical="center"/>
    </xf>
    <xf numFmtId="176" fontId="4" fillId="7" borderId="5" xfId="0" applyNumberFormat="1" applyFont="1" applyFill="1" applyBorder="1" applyAlignment="1">
      <alignment horizontal="center" vertical="center"/>
    </xf>
    <xf numFmtId="176" fontId="4" fillId="7" borderId="5" xfId="0" applyNumberFormat="1" applyFont="1" applyFill="1" applyBorder="1" applyAlignment="1">
      <alignment vertical="center"/>
    </xf>
    <xf numFmtId="176" fontId="4" fillId="7" borderId="6" xfId="0" applyNumberFormat="1" applyFont="1" applyFill="1" applyBorder="1" applyAlignment="1">
      <alignment vertical="center"/>
    </xf>
    <xf numFmtId="176" fontId="4" fillId="7" borderId="6" xfId="0" applyNumberFormat="1" applyFont="1" applyFill="1" applyBorder="1" applyAlignment="1">
      <alignment horizontal="center" vertical="center"/>
    </xf>
    <xf numFmtId="176" fontId="4" fillId="7" borderId="1" xfId="0" applyNumberFormat="1" applyFont="1" applyFill="1" applyBorder="1" applyAlignment="1">
      <alignment vertical="center"/>
    </xf>
    <xf numFmtId="176" fontId="4" fillId="7" borderId="3" xfId="0" applyNumberFormat="1" applyFont="1" applyFill="1" applyBorder="1" applyAlignment="1">
      <alignment horizontal="distributed" vertical="center"/>
    </xf>
    <xf numFmtId="176" fontId="4" fillId="7" borderId="3" xfId="0" applyNumberFormat="1" applyFont="1" applyFill="1" applyBorder="1" applyAlignment="1">
      <alignment vertical="center"/>
    </xf>
    <xf numFmtId="176" fontId="4" fillId="7" borderId="2" xfId="0" applyNumberFormat="1" applyFont="1" applyFill="1" applyBorder="1" applyAlignment="1">
      <alignment vertical="center"/>
    </xf>
    <xf numFmtId="176" fontId="4" fillId="7" borderId="7" xfId="0" applyNumberFormat="1" applyFont="1" applyFill="1" applyBorder="1" applyAlignment="1">
      <alignment vertical="center"/>
    </xf>
    <xf numFmtId="176" fontId="4" fillId="7" borderId="0" xfId="0" applyNumberFormat="1" applyFont="1" applyFill="1" applyAlignment="1">
      <alignment horizontal="distributed" vertical="center"/>
    </xf>
    <xf numFmtId="176" fontId="4" fillId="7" borderId="8" xfId="0" applyNumberFormat="1" applyFont="1" applyFill="1" applyBorder="1" applyAlignment="1">
      <alignment vertical="center"/>
    </xf>
    <xf numFmtId="176" fontId="4" fillId="7" borderId="9" xfId="0" applyNumberFormat="1" applyFont="1" applyFill="1" applyBorder="1" applyAlignment="1">
      <alignment vertical="center"/>
    </xf>
    <xf numFmtId="176" fontId="4" fillId="7" borderId="11" xfId="0" applyNumberFormat="1" applyFont="1" applyFill="1" applyBorder="1" applyAlignment="1">
      <alignment horizontal="distributed" vertical="center"/>
    </xf>
    <xf numFmtId="176" fontId="4" fillId="7" borderId="11" xfId="0" applyNumberFormat="1" applyFont="1" applyFill="1" applyBorder="1" applyAlignment="1">
      <alignment vertical="center"/>
    </xf>
    <xf numFmtId="176" fontId="4" fillId="7" borderId="10" xfId="0" applyNumberFormat="1" applyFont="1" applyFill="1" applyBorder="1" applyAlignment="1">
      <alignment vertical="center"/>
    </xf>
    <xf numFmtId="176" fontId="4" fillId="7" borderId="2" xfId="0" applyNumberFormat="1" applyFont="1" applyFill="1" applyBorder="1" applyAlignment="1">
      <alignment vertical="center" wrapText="1"/>
    </xf>
    <xf numFmtId="0" fontId="2" fillId="7" borderId="0" xfId="0" applyFont="1" applyFill="1" applyAlignment="1">
      <alignment horizontal="center" vertical="center"/>
    </xf>
    <xf numFmtId="0" fontId="5" fillId="0" borderId="0" xfId="8" applyFont="1">
      <alignment vertical="center"/>
    </xf>
    <xf numFmtId="0" fontId="2" fillId="0" borderId="0" xfId="8" applyFont="1">
      <alignment vertical="center"/>
    </xf>
    <xf numFmtId="0" fontId="5" fillId="0" borderId="0" xfId="7" applyFont="1">
      <alignment vertical="center"/>
    </xf>
    <xf numFmtId="0" fontId="2" fillId="0" borderId="0" xfId="7" applyFont="1" applyAlignment="1">
      <alignment horizontal="left" vertical="center"/>
    </xf>
    <xf numFmtId="0" fontId="2" fillId="7" borderId="13" xfId="0" applyFont="1" applyFill="1" applyBorder="1" applyAlignment="1">
      <alignment horizontal="center" vertical="center" wrapText="1"/>
    </xf>
    <xf numFmtId="0" fontId="5" fillId="7" borderId="3" xfId="7" applyFont="1" applyFill="1" applyBorder="1" applyAlignment="1">
      <alignment horizontal="center" vertical="center"/>
    </xf>
    <xf numFmtId="0" fontId="5" fillId="7" borderId="2" xfId="7" applyFont="1" applyFill="1" applyBorder="1" applyAlignment="1">
      <alignment horizontal="center" vertical="center"/>
    </xf>
    <xf numFmtId="0" fontId="2" fillId="7" borderId="3" xfId="0" applyFont="1" applyFill="1" applyBorder="1" applyAlignment="1">
      <alignment horizontal="center" vertical="center" wrapText="1"/>
    </xf>
    <xf numFmtId="0" fontId="5" fillId="7" borderId="0" xfId="7" applyFont="1" applyFill="1" applyAlignment="1">
      <alignment horizontal="center" vertical="center"/>
    </xf>
    <xf numFmtId="0" fontId="2" fillId="7" borderId="0" xfId="7" applyFont="1" applyFill="1" applyAlignment="1">
      <alignment horizontal="center" vertical="center"/>
    </xf>
    <xf numFmtId="0" fontId="2" fillId="7" borderId="83" xfId="0" applyFont="1" applyFill="1" applyBorder="1" applyAlignment="1">
      <alignment horizontal="center" vertical="center" wrapText="1"/>
    </xf>
    <xf numFmtId="0" fontId="54" fillId="7" borderId="13" xfId="0" applyFont="1" applyFill="1" applyBorder="1" applyAlignment="1">
      <alignment horizontal="center" vertical="center" wrapText="1"/>
    </xf>
    <xf numFmtId="0" fontId="2" fillId="7" borderId="0" xfId="7" applyFont="1" applyFill="1" applyAlignment="1">
      <alignment horizontal="left" vertical="center"/>
    </xf>
    <xf numFmtId="0" fontId="4" fillId="0" borderId="0" xfId="7" applyFont="1" applyAlignment="1">
      <alignment horizontal="left" vertical="center"/>
    </xf>
    <xf numFmtId="0" fontId="2" fillId="0" borderId="0" xfId="7" applyFont="1" applyAlignment="1">
      <alignment horizontal="center" vertical="center"/>
    </xf>
    <xf numFmtId="0" fontId="9" fillId="0" borderId="0" xfId="7" applyFont="1" applyAlignment="1">
      <alignment horizontal="center" vertical="center"/>
    </xf>
    <xf numFmtId="0" fontId="9" fillId="0" borderId="0" xfId="4" applyFont="1"/>
    <xf numFmtId="0" fontId="9" fillId="0" borderId="13" xfId="7" applyFont="1" applyBorder="1" applyAlignment="1">
      <alignment horizontal="center" vertical="center"/>
    </xf>
    <xf numFmtId="0" fontId="9" fillId="0" borderId="0" xfId="4" applyFont="1" applyAlignment="1">
      <alignment horizontal="center"/>
    </xf>
    <xf numFmtId="0" fontId="9" fillId="0" borderId="16" xfId="4" applyFont="1" applyBorder="1" applyAlignment="1">
      <alignment horizontal="right" vertical="center"/>
    </xf>
    <xf numFmtId="0" fontId="9" fillId="0" borderId="16" xfId="4" applyFont="1" applyBorder="1" applyAlignment="1">
      <alignment horizontal="center" vertical="center"/>
    </xf>
    <xf numFmtId="0" fontId="9" fillId="0" borderId="16" xfId="4" applyFont="1" applyBorder="1"/>
    <xf numFmtId="0" fontId="9" fillId="0" borderId="0" xfId="4" applyFont="1" applyAlignment="1">
      <alignment vertical="top"/>
    </xf>
    <xf numFmtId="0" fontId="9" fillId="0" borderId="0" xfId="7" applyFont="1">
      <alignment vertical="center"/>
    </xf>
    <xf numFmtId="0" fontId="5" fillId="0" borderId="16" xfId="4" quotePrefix="1" applyFont="1" applyBorder="1" applyAlignment="1">
      <alignment horizontal="center" vertical="center" wrapText="1"/>
    </xf>
    <xf numFmtId="38" fontId="5" fillId="7" borderId="3" xfId="7" applyNumberFormat="1" applyFont="1" applyFill="1" applyBorder="1">
      <alignment vertical="center"/>
    </xf>
    <xf numFmtId="38" fontId="5" fillId="7" borderId="2" xfId="7" applyNumberFormat="1" applyFont="1" applyFill="1" applyBorder="1">
      <alignment vertical="center"/>
    </xf>
    <xf numFmtId="0" fontId="9" fillId="0" borderId="13" xfId="4" applyFont="1" applyBorder="1" applyAlignment="1">
      <alignment horizontal="right" vertical="top"/>
    </xf>
    <xf numFmtId="49" fontId="9" fillId="0" borderId="13" xfId="4" applyNumberFormat="1" applyFont="1" applyBorder="1" applyAlignment="1">
      <alignment horizontal="center" vertical="center" shrinkToFit="1"/>
    </xf>
    <xf numFmtId="176" fontId="9" fillId="0" borderId="16" xfId="4" applyNumberFormat="1" applyFont="1" applyBorder="1" applyAlignment="1">
      <alignment horizontal="right" vertical="center"/>
    </xf>
    <xf numFmtId="0" fontId="2" fillId="0" borderId="4" xfId="7" applyFont="1" applyBorder="1" applyAlignment="1">
      <alignment vertical="top" wrapText="1"/>
    </xf>
    <xf numFmtId="0" fontId="2" fillId="0" borderId="5" xfId="7" applyFont="1" applyBorder="1" applyAlignment="1">
      <alignment vertical="top" wrapText="1"/>
    </xf>
    <xf numFmtId="0" fontId="2" fillId="0" borderId="6" xfId="7" applyFont="1" applyBorder="1" applyAlignment="1">
      <alignment vertical="top" wrapText="1"/>
    </xf>
    <xf numFmtId="0" fontId="2" fillId="0" borderId="0" xfId="7" applyFont="1" applyAlignment="1">
      <alignment vertical="top" wrapText="1"/>
    </xf>
    <xf numFmtId="0" fontId="2" fillId="0" borderId="8" xfId="7" applyFont="1" applyBorder="1" applyAlignment="1">
      <alignment vertical="top" wrapText="1"/>
    </xf>
    <xf numFmtId="0" fontId="2" fillId="0" borderId="7" xfId="7" applyFont="1" applyBorder="1">
      <alignment vertical="center"/>
    </xf>
    <xf numFmtId="0" fontId="2" fillId="0" borderId="9" xfId="7" applyFont="1" applyBorder="1">
      <alignment vertical="center"/>
    </xf>
    <xf numFmtId="0" fontId="4" fillId="7" borderId="0" xfId="0" applyFont="1" applyFill="1" applyAlignment="1" applyProtection="1">
      <alignment horizontal="right" vertical="center"/>
      <protection locked="0"/>
    </xf>
    <xf numFmtId="38" fontId="27" fillId="0" borderId="0" xfId="3" applyFont="1" applyFill="1" applyAlignment="1" applyProtection="1">
      <alignment horizontal="center" vertical="center"/>
    </xf>
    <xf numFmtId="38" fontId="27" fillId="0" borderId="0" xfId="3" applyFont="1" applyAlignment="1" applyProtection="1">
      <alignment horizontal="center" vertical="center"/>
    </xf>
    <xf numFmtId="176" fontId="55" fillId="7" borderId="3" xfId="4" applyNumberFormat="1" applyFont="1" applyFill="1" applyBorder="1" applyAlignment="1">
      <alignment vertical="center"/>
    </xf>
    <xf numFmtId="0" fontId="25" fillId="7" borderId="0" xfId="4" applyFont="1" applyFill="1" applyAlignment="1" applyProtection="1">
      <alignment vertical="center"/>
      <protection locked="0"/>
    </xf>
    <xf numFmtId="0" fontId="25" fillId="7" borderId="0" xfId="4" applyFont="1" applyFill="1" applyAlignment="1">
      <alignment vertical="center"/>
    </xf>
    <xf numFmtId="0" fontId="25" fillId="7" borderId="8" xfId="4" applyFont="1" applyFill="1" applyBorder="1" applyAlignment="1">
      <alignment vertical="center"/>
    </xf>
    <xf numFmtId="176" fontId="56" fillId="0" borderId="13" xfId="4" applyNumberFormat="1" applyFont="1" applyBorder="1" applyAlignment="1">
      <alignment vertical="center"/>
    </xf>
    <xf numFmtId="176" fontId="9" fillId="0" borderId="13" xfId="4" applyNumberFormat="1" applyFont="1" applyBorder="1" applyAlignment="1">
      <alignment vertical="center"/>
    </xf>
    <xf numFmtId="0" fontId="4" fillId="0" borderId="0" xfId="8" applyFont="1">
      <alignment vertical="center"/>
    </xf>
    <xf numFmtId="38" fontId="5" fillId="7" borderId="1" xfId="7" applyNumberFormat="1" applyFont="1" applyFill="1" applyBorder="1">
      <alignment vertical="center"/>
    </xf>
    <xf numFmtId="0" fontId="9" fillId="7" borderId="1" xfId="7" applyFont="1" applyFill="1" applyBorder="1" applyAlignment="1">
      <alignment horizontal="center" vertical="center"/>
    </xf>
    <xf numFmtId="0" fontId="4" fillId="7" borderId="3" xfId="7" applyFont="1" applyFill="1" applyBorder="1" applyAlignment="1">
      <alignment horizontal="center" vertical="center"/>
    </xf>
    <xf numFmtId="0" fontId="5" fillId="7" borderId="13" xfId="0" applyFont="1" applyFill="1" applyBorder="1" applyAlignment="1">
      <alignment horizontal="center" vertical="center" wrapText="1"/>
    </xf>
    <xf numFmtId="176" fontId="57" fillId="7" borderId="3" xfId="0" applyNumberFormat="1" applyFont="1" applyFill="1" applyBorder="1" applyAlignment="1">
      <alignment vertical="center"/>
    </xf>
    <xf numFmtId="176" fontId="57" fillId="7" borderId="0" xfId="0" applyNumberFormat="1" applyFont="1" applyFill="1" applyAlignment="1" applyProtection="1">
      <alignment vertical="center"/>
      <protection locked="0"/>
    </xf>
    <xf numFmtId="176" fontId="57" fillId="7" borderId="11" xfId="0" applyNumberFormat="1" applyFont="1" applyFill="1" applyBorder="1" applyAlignment="1">
      <alignment vertical="center"/>
    </xf>
    <xf numFmtId="176" fontId="57" fillId="7" borderId="3" xfId="0" applyNumberFormat="1" applyFont="1" applyFill="1" applyBorder="1" applyAlignment="1" applyProtection="1">
      <alignment vertical="center"/>
      <protection locked="0"/>
    </xf>
    <xf numFmtId="49" fontId="4" fillId="7" borderId="0" xfId="0" applyNumberFormat="1" applyFont="1" applyFill="1" applyAlignment="1">
      <alignment horizontal="right" vertical="center"/>
    </xf>
    <xf numFmtId="176" fontId="4" fillId="7" borderId="0" xfId="0" applyNumberFormat="1" applyFont="1" applyFill="1" applyAlignment="1">
      <alignment horizontal="left" vertical="center" shrinkToFit="1"/>
    </xf>
    <xf numFmtId="0" fontId="9" fillId="0" borderId="13" xfId="4" applyFont="1" applyBorder="1" applyAlignment="1">
      <alignment vertical="top"/>
    </xf>
    <xf numFmtId="38" fontId="27" fillId="0" borderId="0" xfId="3" quotePrefix="1" applyFont="1" applyFill="1" applyAlignment="1" applyProtection="1">
      <alignment horizontal="center" vertical="center"/>
    </xf>
    <xf numFmtId="0" fontId="5" fillId="7" borderId="11" xfId="4" applyFont="1" applyFill="1" applyBorder="1" applyAlignment="1">
      <alignment vertical="center"/>
    </xf>
    <xf numFmtId="176" fontId="9" fillId="0" borderId="16" xfId="4" applyNumberFormat="1" applyFont="1" applyBorder="1" applyAlignment="1">
      <alignment horizontal="left" vertical="center"/>
    </xf>
    <xf numFmtId="38" fontId="4" fillId="0" borderId="2" xfId="3" applyFont="1" applyFill="1" applyBorder="1" applyAlignment="1" applyProtection="1">
      <alignment vertical="center"/>
    </xf>
    <xf numFmtId="0" fontId="9" fillId="0" borderId="11" xfId="0" applyFont="1" applyBorder="1" applyAlignment="1">
      <alignment horizontal="left" vertical="center" wrapText="1"/>
    </xf>
    <xf numFmtId="0" fontId="4" fillId="0" borderId="11" xfId="0" applyFont="1" applyBorder="1" applyAlignment="1">
      <alignment horizontal="left" vertical="center" wrapText="1"/>
    </xf>
    <xf numFmtId="38" fontId="4" fillId="0" borderId="10" xfId="3" applyFont="1" applyFill="1" applyBorder="1" applyAlignment="1" applyProtection="1">
      <alignment vertical="center"/>
    </xf>
    <xf numFmtId="0" fontId="4" fillId="0" borderId="3" xfId="0" applyFont="1" applyBorder="1" applyAlignment="1">
      <alignment vertical="center"/>
    </xf>
    <xf numFmtId="0" fontId="4" fillId="0" borderId="2" xfId="0" applyFont="1" applyBorder="1" applyAlignment="1">
      <alignment vertical="center"/>
    </xf>
    <xf numFmtId="38" fontId="9" fillId="0" borderId="3" xfId="3" applyFont="1" applyFill="1" applyBorder="1" applyAlignment="1" applyProtection="1">
      <alignment horizontal="left" vertical="center"/>
    </xf>
    <xf numFmtId="38" fontId="4" fillId="0" borderId="8" xfId="3" applyFont="1" applyFill="1" applyBorder="1" applyAlignment="1" applyProtection="1">
      <alignment vertical="center"/>
    </xf>
    <xf numFmtId="0" fontId="4" fillId="0" borderId="29" xfId="0" applyFont="1" applyBorder="1" applyAlignment="1" applyProtection="1">
      <alignment vertical="center" shrinkToFit="1"/>
      <protection locked="0"/>
    </xf>
    <xf numFmtId="0" fontId="4" fillId="0" borderId="29" xfId="0" quotePrefix="1"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180" fontId="4" fillId="0" borderId="29" xfId="0" applyNumberFormat="1" applyFont="1" applyBorder="1" applyAlignment="1" applyProtection="1">
      <alignment horizontal="center" vertical="center" shrinkToFit="1"/>
      <protection locked="0"/>
    </xf>
    <xf numFmtId="180" fontId="4" fillId="0" borderId="29" xfId="0" applyNumberFormat="1" applyFont="1" applyBorder="1" applyAlignment="1" applyProtection="1">
      <alignment horizontal="left" vertical="center" shrinkToFit="1"/>
      <protection locked="0"/>
    </xf>
    <xf numFmtId="0" fontId="5" fillId="7" borderId="31" xfId="0" applyFont="1" applyFill="1" applyBorder="1" applyAlignment="1" applyProtection="1">
      <alignment horizontal="left" vertical="center" shrinkToFit="1"/>
      <protection locked="0"/>
    </xf>
    <xf numFmtId="0" fontId="5" fillId="7" borderId="29" xfId="0" applyFont="1" applyFill="1" applyBorder="1" applyAlignment="1" applyProtection="1">
      <alignment horizontal="center" vertical="center" shrinkToFit="1"/>
      <protection locked="0"/>
    </xf>
    <xf numFmtId="0" fontId="5" fillId="7" borderId="29" xfId="0" applyFont="1" applyFill="1" applyBorder="1" applyAlignment="1" applyProtection="1">
      <alignment horizontal="left" vertical="center" shrinkToFit="1"/>
      <protection locked="0"/>
    </xf>
    <xf numFmtId="0" fontId="5" fillId="7" borderId="24" xfId="0" applyFont="1" applyFill="1" applyBorder="1" applyAlignment="1" applyProtection="1">
      <alignment horizontal="right" vertical="center" shrinkToFit="1"/>
      <protection locked="0"/>
    </xf>
    <xf numFmtId="0" fontId="5" fillId="7" borderId="21" xfId="0" applyFont="1" applyFill="1" applyBorder="1" applyAlignment="1" applyProtection="1">
      <alignment horizontal="right" vertical="center" shrinkToFit="1"/>
      <protection locked="0"/>
    </xf>
    <xf numFmtId="178" fontId="5" fillId="7" borderId="24" xfId="0" applyNumberFormat="1" applyFont="1" applyFill="1" applyBorder="1" applyAlignment="1" applyProtection="1">
      <alignment horizontal="right" vertical="center" shrinkToFit="1"/>
      <protection locked="0"/>
    </xf>
    <xf numFmtId="178" fontId="5" fillId="7" borderId="21" xfId="0" applyNumberFormat="1" applyFont="1" applyFill="1" applyBorder="1" applyAlignment="1" applyProtection="1">
      <alignment horizontal="right" vertical="center" shrinkToFit="1"/>
      <protection locked="0"/>
    </xf>
    <xf numFmtId="176" fontId="5" fillId="7" borderId="29" xfId="0" applyNumberFormat="1" applyFont="1" applyFill="1" applyBorder="1" applyAlignment="1" applyProtection="1">
      <alignment horizontal="center" vertical="center" shrinkToFit="1"/>
      <protection locked="0"/>
    </xf>
    <xf numFmtId="176" fontId="5" fillId="7" borderId="31" xfId="0" applyNumberFormat="1" applyFont="1" applyFill="1" applyBorder="1" applyAlignment="1" applyProtection="1">
      <alignment horizontal="center" vertical="center" shrinkToFit="1"/>
      <protection locked="0"/>
    </xf>
    <xf numFmtId="0" fontId="5" fillId="7" borderId="31" xfId="0" applyFont="1" applyFill="1" applyBorder="1" applyAlignment="1" applyProtection="1">
      <alignment horizontal="left" vertical="center" wrapText="1" shrinkToFit="1"/>
      <protection locked="0"/>
    </xf>
    <xf numFmtId="176" fontId="5" fillId="7" borderId="31" xfId="0" applyNumberFormat="1" applyFont="1" applyFill="1" applyBorder="1" applyAlignment="1" applyProtection="1">
      <alignment horizontal="right" vertical="center" shrinkToFit="1"/>
      <protection locked="0"/>
    </xf>
    <xf numFmtId="176" fontId="5" fillId="7" borderId="30" xfId="0" applyNumberFormat="1" applyFont="1" applyFill="1" applyBorder="1" applyAlignment="1" applyProtection="1">
      <alignment horizontal="right" vertical="center" shrinkToFit="1"/>
      <protection locked="0"/>
    </xf>
    <xf numFmtId="0" fontId="5" fillId="7" borderId="30" xfId="0" applyFont="1" applyFill="1" applyBorder="1" applyAlignment="1" applyProtection="1">
      <alignment horizontal="left" vertical="center" shrinkToFit="1"/>
      <protection locked="0"/>
    </xf>
    <xf numFmtId="49" fontId="4" fillId="7" borderId="0" xfId="4" applyNumberFormat="1" applyFont="1" applyFill="1" applyAlignment="1" applyProtection="1">
      <alignment vertical="center"/>
      <protection locked="0"/>
    </xf>
    <xf numFmtId="0" fontId="61" fillId="7" borderId="0" xfId="4" applyFont="1" applyFill="1" applyAlignment="1" applyProtection="1">
      <alignment horizontal="center" vertical="center"/>
      <protection locked="0"/>
    </xf>
    <xf numFmtId="176" fontId="61" fillId="7" borderId="0" xfId="4" applyNumberFormat="1" applyFont="1" applyFill="1" applyAlignment="1" applyProtection="1">
      <alignment vertical="center"/>
      <protection locked="0"/>
    </xf>
    <xf numFmtId="176" fontId="62" fillId="7" borderId="0" xfId="4" applyNumberFormat="1" applyFont="1" applyFill="1" applyAlignment="1" applyProtection="1">
      <alignment vertical="center" shrinkToFit="1"/>
      <protection locked="0"/>
    </xf>
    <xf numFmtId="176" fontId="61" fillId="7" borderId="0" xfId="4" applyNumberFormat="1" applyFont="1" applyFill="1" applyAlignment="1" applyProtection="1">
      <alignment vertical="center" shrinkToFit="1"/>
      <protection locked="0"/>
    </xf>
    <xf numFmtId="0" fontId="2" fillId="0" borderId="0" xfId="7" applyFont="1" applyAlignment="1">
      <alignment vertical="top"/>
    </xf>
    <xf numFmtId="0" fontId="2" fillId="0" borderId="8" xfId="7" applyFont="1" applyBorder="1" applyAlignment="1">
      <alignment vertical="top"/>
    </xf>
    <xf numFmtId="0" fontId="63" fillId="0" borderId="7" xfId="7" applyFont="1" applyBorder="1">
      <alignment vertical="center"/>
    </xf>
    <xf numFmtId="0" fontId="2" fillId="0" borderId="11" xfId="7" applyFont="1" applyBorder="1" applyAlignment="1">
      <alignment vertical="top"/>
    </xf>
    <xf numFmtId="0" fontId="2" fillId="0" borderId="10" xfId="7" applyFont="1" applyBorder="1" applyAlignment="1">
      <alignment vertical="top"/>
    </xf>
    <xf numFmtId="0" fontId="4" fillId="7" borderId="31" xfId="0" applyFont="1" applyFill="1" applyBorder="1" applyAlignment="1" applyProtection="1">
      <alignment horizontal="center" vertical="center"/>
      <protection locked="0"/>
    </xf>
    <xf numFmtId="0" fontId="4" fillId="7" borderId="31" xfId="0" applyFont="1" applyFill="1" applyBorder="1" applyAlignment="1" applyProtection="1">
      <alignment horizontal="left" vertical="center"/>
      <protection locked="0"/>
    </xf>
    <xf numFmtId="0" fontId="4" fillId="7" borderId="30" xfId="0" applyFont="1" applyFill="1" applyBorder="1" applyAlignment="1" applyProtection="1">
      <alignment horizontal="left" vertical="center"/>
      <protection locked="0"/>
    </xf>
    <xf numFmtId="0" fontId="5" fillId="7" borderId="31" xfId="0" applyFont="1" applyFill="1" applyBorder="1" applyAlignment="1" applyProtection="1">
      <alignment horizontal="center" vertical="center"/>
      <protection locked="0"/>
    </xf>
    <xf numFmtId="0" fontId="5" fillId="7" borderId="31" xfId="0" applyFont="1" applyFill="1" applyBorder="1" applyAlignment="1" applyProtection="1">
      <alignment horizontal="left" vertical="center"/>
      <protection locked="0"/>
    </xf>
    <xf numFmtId="0" fontId="5" fillId="7" borderId="30" xfId="0" applyFont="1" applyFill="1" applyBorder="1" applyAlignment="1" applyProtection="1">
      <alignment horizontal="left" vertical="center"/>
      <protection locked="0"/>
    </xf>
    <xf numFmtId="182" fontId="4" fillId="7" borderId="3" xfId="7" applyNumberFormat="1" applyFont="1" applyFill="1" applyBorder="1" applyAlignment="1">
      <alignment horizontal="center" vertical="center"/>
    </xf>
    <xf numFmtId="0" fontId="5" fillId="7" borderId="29" xfId="0" applyFont="1" applyFill="1" applyBorder="1" applyAlignment="1" applyProtection="1">
      <alignment horizontal="center" vertical="center"/>
      <protection locked="0"/>
    </xf>
    <xf numFmtId="0" fontId="4" fillId="7" borderId="29" xfId="0" applyFont="1" applyFill="1" applyBorder="1" applyAlignment="1" applyProtection="1">
      <alignment horizontal="center" vertical="center" shrinkToFit="1"/>
      <protection locked="0"/>
    </xf>
    <xf numFmtId="0" fontId="2" fillId="7" borderId="31"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29" xfId="0" applyFont="1" applyFill="1" applyBorder="1" applyAlignment="1" applyProtection="1">
      <alignment horizontal="left" vertical="center" wrapText="1" shrinkToFit="1"/>
      <protection locked="0"/>
    </xf>
    <xf numFmtId="0" fontId="5" fillId="7" borderId="30" xfId="0" applyFont="1" applyFill="1" applyBorder="1" applyAlignment="1" applyProtection="1">
      <alignment horizontal="center" vertical="center"/>
      <protection locked="0"/>
    </xf>
    <xf numFmtId="0" fontId="4" fillId="7" borderId="16" xfId="0" applyFont="1" applyFill="1" applyBorder="1" applyAlignment="1" applyProtection="1">
      <alignment horizontal="center" vertical="center"/>
      <protection locked="0"/>
    </xf>
    <xf numFmtId="0" fontId="4" fillId="7" borderId="30" xfId="0" applyFont="1" applyFill="1" applyBorder="1" applyAlignment="1" applyProtection="1">
      <alignment horizontal="center" vertical="center"/>
      <protection locked="0"/>
    </xf>
    <xf numFmtId="38" fontId="4" fillId="0" borderId="3" xfId="3" applyFont="1" applyBorder="1" applyAlignment="1" applyProtection="1">
      <alignment horizontal="distributed" vertical="center"/>
    </xf>
    <xf numFmtId="38" fontId="16" fillId="0" borderId="3" xfId="3" applyFont="1" applyFill="1" applyBorder="1" applyAlignment="1" applyProtection="1">
      <alignment horizontal="center" vertical="center" wrapText="1"/>
    </xf>
    <xf numFmtId="38" fontId="16" fillId="0" borderId="2" xfId="3" applyFont="1" applyFill="1" applyBorder="1" applyAlignment="1" applyProtection="1">
      <alignment horizontal="center" vertical="center" wrapText="1"/>
    </xf>
    <xf numFmtId="38" fontId="4" fillId="0" borderId="3" xfId="3" applyFont="1" applyFill="1" applyBorder="1" applyAlignment="1" applyProtection="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5" xfId="3" applyNumberFormat="1" applyFont="1" applyBorder="1" applyAlignment="1" applyProtection="1">
      <alignment horizontal="left" vertical="center" wrapText="1"/>
    </xf>
    <xf numFmtId="0" fontId="4" fillId="0" borderId="6" xfId="3" applyNumberFormat="1" applyFont="1" applyBorder="1" applyAlignment="1" applyProtection="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4" fillId="0" borderId="3" xfId="3" applyNumberFormat="1" applyFont="1" applyFill="1" applyBorder="1" applyAlignment="1" applyProtection="1">
      <alignment horizontal="left" vertical="center" shrinkToFit="1"/>
    </xf>
    <xf numFmtId="181" fontId="59" fillId="0" borderId="3" xfId="3" applyNumberFormat="1" applyFont="1" applyFill="1" applyBorder="1" applyAlignment="1" applyProtection="1">
      <alignment horizontal="right" vertical="center"/>
    </xf>
    <xf numFmtId="49" fontId="4" fillId="0" borderId="3" xfId="3" applyNumberFormat="1" applyFont="1" applyFill="1" applyBorder="1" applyAlignment="1" applyProtection="1">
      <alignment horizontal="left" vertical="center"/>
    </xf>
    <xf numFmtId="49" fontId="4" fillId="0" borderId="2" xfId="3" applyNumberFormat="1" applyFont="1" applyFill="1" applyBorder="1" applyAlignment="1" applyProtection="1">
      <alignment horizontal="left" vertical="center"/>
    </xf>
    <xf numFmtId="0" fontId="4" fillId="0" borderId="3" xfId="3" applyNumberFormat="1" applyFont="1" applyFill="1" applyBorder="1" applyAlignment="1" applyProtection="1">
      <alignment horizontal="left" vertical="center" wrapText="1"/>
    </xf>
    <xf numFmtId="0" fontId="4" fillId="0" borderId="3" xfId="0" applyFont="1" applyBorder="1" applyAlignment="1">
      <alignment horizontal="left" vertical="center"/>
    </xf>
    <xf numFmtId="49" fontId="58" fillId="0" borderId="3" xfId="3" applyNumberFormat="1" applyFont="1" applyFill="1" applyBorder="1" applyAlignment="1" applyProtection="1">
      <alignment horizontal="left" vertical="center"/>
    </xf>
    <xf numFmtId="0" fontId="4" fillId="0" borderId="3" xfId="0" applyFont="1" applyBorder="1" applyAlignment="1">
      <alignment horizontal="left" vertical="center" wrapText="1"/>
    </xf>
    <xf numFmtId="38" fontId="4" fillId="0" borderId="0" xfId="3" applyFont="1" applyFill="1" applyAlignment="1" applyProtection="1">
      <alignment horizontal="left" vertical="center"/>
    </xf>
    <xf numFmtId="38" fontId="4" fillId="0" borderId="0" xfId="3" applyFont="1" applyFill="1" applyAlignment="1" applyProtection="1">
      <alignment horizontal="left" vertical="center" shrinkToFit="1"/>
    </xf>
    <xf numFmtId="38" fontId="4" fillId="0" borderId="0" xfId="3" applyFont="1" applyFill="1" applyAlignment="1" applyProtection="1">
      <alignment vertical="center"/>
    </xf>
    <xf numFmtId="38" fontId="4" fillId="0" borderId="0" xfId="3" applyFont="1" applyAlignment="1" applyProtection="1">
      <alignment horizontal="center" vertical="center"/>
    </xf>
    <xf numFmtId="38" fontId="4" fillId="0" borderId="0" xfId="3" applyFont="1" applyAlignment="1" applyProtection="1">
      <alignment vertical="center"/>
    </xf>
    <xf numFmtId="38" fontId="4" fillId="0" borderId="0" xfId="3" applyFont="1" applyBorder="1" applyAlignment="1" applyProtection="1">
      <alignment horizontal="center" vertical="center"/>
    </xf>
    <xf numFmtId="38" fontId="4" fillId="0" borderId="3" xfId="3" applyFont="1" applyBorder="1" applyAlignment="1" applyProtection="1">
      <alignment vertical="center"/>
    </xf>
    <xf numFmtId="0" fontId="4" fillId="0" borderId="0" xfId="3" applyNumberFormat="1" applyFont="1" applyFill="1" applyAlignment="1" applyProtection="1">
      <alignment horizontal="left" vertical="center" shrinkToFit="1"/>
    </xf>
    <xf numFmtId="38" fontId="4" fillId="0" borderId="3" xfId="3" applyFont="1" applyFill="1" applyBorder="1" applyAlignment="1" applyProtection="1">
      <alignment vertical="center" wrapText="1"/>
    </xf>
    <xf numFmtId="38" fontId="4" fillId="0" borderId="2" xfId="3" applyFont="1" applyFill="1" applyBorder="1" applyAlignment="1" applyProtection="1">
      <alignment vertical="center" wrapText="1"/>
    </xf>
    <xf numFmtId="38" fontId="6" fillId="0" borderId="3" xfId="1" applyNumberFormat="1" applyFill="1" applyBorder="1" applyAlignment="1" applyProtection="1">
      <alignment horizontal="left" vertical="center" wrapText="1"/>
    </xf>
    <xf numFmtId="38" fontId="64" fillId="0" borderId="3" xfId="3" applyFont="1" applyFill="1" applyBorder="1" applyAlignment="1" applyProtection="1">
      <alignment horizontal="left" vertical="center" wrapText="1"/>
    </xf>
    <xf numFmtId="38" fontId="64" fillId="0" borderId="2" xfId="3"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4"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0" fontId="53" fillId="0" borderId="0" xfId="7" applyFont="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13" xfId="4" applyFont="1" applyBorder="1" applyAlignment="1">
      <alignment horizontal="distributed" vertical="center" wrapText="1" justifyLastLine="1"/>
    </xf>
    <xf numFmtId="0" fontId="9" fillId="0" borderId="12" xfId="4" applyFont="1" applyBorder="1" applyAlignment="1">
      <alignment horizontal="distributed" vertical="center" justifyLastLine="1"/>
    </xf>
    <xf numFmtId="0" fontId="9" fillId="0" borderId="13" xfId="4" applyFont="1" applyBorder="1" applyAlignment="1">
      <alignment horizontal="distributed" vertical="center" justifyLastLine="1"/>
    </xf>
    <xf numFmtId="0" fontId="9" fillId="0" borderId="12" xfId="4" applyFont="1" applyBorder="1" applyAlignment="1">
      <alignment horizontal="center" vertical="center"/>
    </xf>
    <xf numFmtId="0" fontId="9" fillId="0" borderId="15" xfId="4" applyFont="1" applyBorder="1" applyAlignment="1">
      <alignment horizontal="center" vertical="center"/>
    </xf>
    <xf numFmtId="0" fontId="9" fillId="0" borderId="1" xfId="7" applyFont="1" applyBorder="1" applyAlignment="1">
      <alignment horizontal="left" vertical="center"/>
    </xf>
    <xf numFmtId="0" fontId="9" fillId="0" borderId="3" xfId="7" applyFont="1" applyBorder="1" applyAlignment="1">
      <alignment horizontal="left" vertical="center"/>
    </xf>
    <xf numFmtId="0" fontId="9" fillId="0" borderId="2" xfId="7" applyFont="1" applyBorder="1" applyAlignment="1">
      <alignment horizontal="left" vertical="center"/>
    </xf>
    <xf numFmtId="0" fontId="9"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38" fontId="5" fillId="7" borderId="11" xfId="0" applyNumberFormat="1" applyFont="1" applyFill="1" applyBorder="1" applyAlignment="1">
      <alignment horizontal="left" vertical="center" shrinkToFit="1"/>
    </xf>
    <xf numFmtId="38" fontId="2" fillId="7" borderId="11" xfId="0" applyNumberFormat="1" applyFont="1" applyFill="1" applyBorder="1" applyAlignment="1">
      <alignment horizontal="left" vertical="center" shrinkToFit="1"/>
    </xf>
    <xf numFmtId="0" fontId="4" fillId="7" borderId="3" xfId="4" applyFont="1" applyFill="1" applyBorder="1" applyAlignment="1">
      <alignment horizontal="distributed" vertical="center"/>
    </xf>
    <xf numFmtId="0" fontId="4" fillId="7" borderId="0" xfId="4" applyFont="1" applyFill="1" applyAlignment="1">
      <alignment horizontal="distributed" vertical="center"/>
    </xf>
    <xf numFmtId="38" fontId="4" fillId="7" borderId="11" xfId="4" applyNumberFormat="1" applyFont="1" applyFill="1" applyBorder="1" applyAlignment="1">
      <alignment horizontal="left" vertical="center"/>
    </xf>
    <xf numFmtId="0" fontId="5" fillId="7" borderId="11" xfId="4" applyFont="1" applyFill="1" applyBorder="1" applyAlignment="1">
      <alignment horizontal="center" vertical="center"/>
    </xf>
    <xf numFmtId="0" fontId="4" fillId="7" borderId="7" xfId="4" applyFont="1" applyFill="1" applyBorder="1" applyAlignment="1">
      <alignment horizontal="distributed" vertical="center"/>
    </xf>
    <xf numFmtId="176" fontId="4" fillId="7" borderId="0" xfId="4" applyNumberFormat="1" applyFont="1" applyFill="1" applyAlignment="1">
      <alignment horizontal="left" vertical="center" shrinkToFit="1"/>
    </xf>
    <xf numFmtId="0" fontId="4" fillId="7" borderId="11" xfId="4" applyFont="1" applyFill="1" applyBorder="1" applyAlignment="1">
      <alignment horizontal="distributed" vertical="center"/>
    </xf>
    <xf numFmtId="176" fontId="5" fillId="7" borderId="0" xfId="0" applyNumberFormat="1" applyFont="1" applyFill="1" applyAlignment="1">
      <alignment horizontal="center" vertical="center"/>
    </xf>
    <xf numFmtId="0" fontId="5" fillId="0" borderId="0" xfId="7" applyFont="1" applyAlignment="1">
      <alignment horizontal="center" vertical="center"/>
    </xf>
    <xf numFmtId="0" fontId="2" fillId="7" borderId="13" xfId="0" applyFont="1" applyFill="1" applyBorder="1" applyAlignment="1">
      <alignment horizontal="center" vertical="center" wrapText="1"/>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shrinkToFit="1"/>
      <protection locked="0"/>
    </xf>
    <xf numFmtId="0" fontId="13" fillId="4" borderId="0" xfId="0" applyFont="1" applyFill="1" applyAlignment="1">
      <alignment horizontal="center" vertical="center" shrinkToFit="1"/>
    </xf>
    <xf numFmtId="0" fontId="17" fillId="0" borderId="0" xfId="0" applyFont="1" applyAlignment="1">
      <alignment horizontal="center" vertical="center" shrinkToFit="1"/>
    </xf>
    <xf numFmtId="0" fontId="9" fillId="0" borderId="0" xfId="0" applyFont="1" applyAlignment="1">
      <alignment horizontal="center" vertical="center"/>
    </xf>
    <xf numFmtId="0" fontId="2" fillId="0" borderId="0" xfId="0" applyFont="1" applyAlignment="1">
      <alignment horizontal="center" vertical="center"/>
    </xf>
    <xf numFmtId="38" fontId="4" fillId="0" borderId="0" xfId="0" applyNumberFormat="1" applyFont="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center" vertical="center"/>
    </xf>
    <xf numFmtId="0" fontId="4" fillId="3" borderId="0" xfId="0" applyFont="1" applyFill="1" applyAlignment="1" applyProtection="1">
      <alignment horizontal="center" vertical="center" shrinkToFit="1"/>
      <protection locked="0"/>
    </xf>
    <xf numFmtId="0" fontId="4" fillId="0" borderId="19" xfId="0" applyFont="1" applyBorder="1" applyAlignment="1">
      <alignment horizontal="distributed" vertical="center"/>
    </xf>
    <xf numFmtId="0" fontId="4" fillId="0" borderId="24" xfId="0" applyFont="1" applyBorder="1" applyAlignment="1">
      <alignment horizontal="distributed" vertical="center"/>
    </xf>
    <xf numFmtId="0" fontId="4" fillId="0" borderId="21" xfId="0" applyFont="1" applyBorder="1" applyAlignment="1">
      <alignment horizontal="distributed" vertical="center"/>
    </xf>
    <xf numFmtId="0" fontId="4" fillId="0" borderId="28" xfId="0" applyFont="1" applyBorder="1" applyAlignment="1">
      <alignment horizontal="distributed" vertical="center"/>
    </xf>
    <xf numFmtId="0" fontId="4" fillId="3" borderId="19"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3" borderId="24" xfId="0" applyFont="1" applyFill="1" applyBorder="1" applyAlignment="1" applyProtection="1">
      <alignment horizontal="left" vertical="center" shrinkToFit="1"/>
      <protection locked="0"/>
    </xf>
    <xf numFmtId="0" fontId="4" fillId="3" borderId="23" xfId="0" applyFont="1" applyFill="1" applyBorder="1" applyAlignment="1" applyProtection="1">
      <alignment horizontal="left" vertical="center" shrinkToFit="1"/>
      <protection locked="0"/>
    </xf>
    <xf numFmtId="0" fontId="4" fillId="3" borderId="21"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left" vertical="center" shrinkToFit="1"/>
      <protection locked="0"/>
    </xf>
    <xf numFmtId="0" fontId="4" fillId="0" borderId="24" xfId="0" applyFont="1" applyBorder="1" applyAlignment="1">
      <alignment horizontal="distributed"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6" fillId="3" borderId="21" xfId="1" applyNumberFormat="1" applyFill="1" applyBorder="1" applyAlignment="1" applyProtection="1">
      <alignment horizontal="left" vertical="center" shrinkToFit="1"/>
      <protection locked="0"/>
    </xf>
    <xf numFmtId="49" fontId="6" fillId="3" borderId="25" xfId="1" applyNumberFormat="1" applyFill="1" applyBorder="1" applyAlignment="1" applyProtection="1">
      <alignment horizontal="left" vertical="center" shrinkToFit="1"/>
      <protection locked="0"/>
    </xf>
    <xf numFmtId="0" fontId="4" fillId="0" borderId="19" xfId="0" applyFont="1" applyBorder="1" applyAlignment="1">
      <alignment horizontal="distributed" vertical="center" shrinkToFit="1"/>
    </xf>
    <xf numFmtId="0" fontId="4" fillId="0" borderId="24" xfId="0" applyFont="1" applyBorder="1" applyAlignment="1">
      <alignment horizontal="distributed" vertical="center" shrinkToFit="1"/>
    </xf>
    <xf numFmtId="0" fontId="4" fillId="0" borderId="5" xfId="0" applyFont="1" applyBorder="1" applyAlignment="1">
      <alignment horizontal="distributed" vertical="center"/>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22" fillId="0" borderId="74" xfId="4" applyFont="1" applyBorder="1" applyAlignment="1">
      <alignment horizontal="center" vertical="center"/>
    </xf>
    <xf numFmtId="0" fontId="22" fillId="0" borderId="75" xfId="4" applyFont="1" applyBorder="1" applyAlignment="1">
      <alignment horizontal="center" vertical="center"/>
    </xf>
    <xf numFmtId="0" fontId="22" fillId="0" borderId="76" xfId="4" applyFont="1" applyBorder="1" applyAlignment="1">
      <alignment horizontal="center" vertical="center"/>
    </xf>
    <xf numFmtId="0" fontId="22" fillId="0" borderId="76"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79" xfId="0" applyBorder="1" applyAlignment="1">
      <alignment horizontal="justify" vertical="center" wrapText="1"/>
    </xf>
    <xf numFmtId="0" fontId="29" fillId="3" borderId="0" xfId="0" applyFont="1" applyFill="1" applyAlignment="1">
      <alignment horizontal="left" vertical="center" shrinkToFit="1"/>
    </xf>
    <xf numFmtId="0" fontId="29" fillId="3" borderId="0" xfId="0" applyFont="1" applyFill="1" applyAlignment="1">
      <alignment horizontal="left" vertical="center"/>
    </xf>
    <xf numFmtId="0" fontId="27" fillId="4" borderId="1" xfId="0" applyFont="1" applyFill="1" applyBorder="1" applyAlignment="1">
      <alignment horizontal="left" vertical="center"/>
    </xf>
    <xf numFmtId="0" fontId="27" fillId="4" borderId="3" xfId="0" applyFont="1" applyFill="1" applyBorder="1" applyAlignment="1">
      <alignment horizontal="left" vertical="center"/>
    </xf>
    <xf numFmtId="0" fontId="27" fillId="4" borderId="2" xfId="0" applyFont="1" applyFill="1" applyBorder="1" applyAlignment="1">
      <alignment horizontal="left" vertical="center"/>
    </xf>
    <xf numFmtId="0" fontId="27" fillId="0" borderId="12" xfId="0" applyFont="1" applyBorder="1" applyAlignment="1">
      <alignment vertical="center" wrapText="1"/>
    </xf>
    <xf numFmtId="0" fontId="28" fillId="0" borderId="16" xfId="0" applyFont="1" applyBorder="1" applyAlignment="1">
      <alignment vertical="center" wrapTex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44" fillId="0" borderId="12" xfId="0" applyFont="1" applyBorder="1" applyAlignment="1">
      <alignment horizontal="left" vertical="center" wrapText="1" shrinkToFit="1"/>
    </xf>
    <xf numFmtId="0" fontId="44" fillId="0" borderId="15" xfId="0" applyFont="1" applyBorder="1" applyAlignment="1">
      <alignment horizontal="left" vertical="center" shrinkToFit="1"/>
    </xf>
    <xf numFmtId="0" fontId="44" fillId="0" borderId="1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3" xfId="4" applyFont="1" applyBorder="1" applyAlignment="1">
      <alignment horizontal="distributed" vertical="center" wrapText="1"/>
    </xf>
    <xf numFmtId="0" fontId="4" fillId="0" borderId="3" xfId="0" applyFont="1" applyBorder="1" applyAlignment="1">
      <alignment horizontal="distributed" vertical="center"/>
    </xf>
    <xf numFmtId="0" fontId="12" fillId="2" borderId="1" xfId="4" applyFont="1" applyFill="1" applyBorder="1" applyAlignment="1">
      <alignment horizontal="distributed" vertical="center"/>
    </xf>
    <xf numFmtId="0" fontId="12" fillId="2" borderId="3" xfId="4" applyFont="1" applyFill="1" applyBorder="1" applyAlignment="1">
      <alignment horizontal="distributed" vertical="center"/>
    </xf>
    <xf numFmtId="0" fontId="4" fillId="0" borderId="5" xfId="4" applyFont="1" applyBorder="1" applyAlignment="1">
      <alignment horizontal="distributed" vertical="center"/>
    </xf>
    <xf numFmtId="0" fontId="4" fillId="0" borderId="3" xfId="4" applyFont="1" applyBorder="1" applyAlignment="1">
      <alignment horizontal="distributed" vertical="center"/>
    </xf>
    <xf numFmtId="0" fontId="9" fillId="0" borderId="4" xfId="4" applyFont="1" applyBorder="1" applyAlignment="1">
      <alignment horizontal="left" vertical="center" wrapText="1"/>
    </xf>
    <xf numFmtId="0" fontId="9" fillId="0" borderId="7" xfId="4" applyFont="1" applyBorder="1" applyAlignment="1">
      <alignment horizontal="left" vertical="center" wrapText="1"/>
    </xf>
    <xf numFmtId="0" fontId="9" fillId="0" borderId="9" xfId="4" applyFont="1" applyBorder="1" applyAlignment="1">
      <alignment horizontal="left" vertical="center" wrapText="1"/>
    </xf>
    <xf numFmtId="0" fontId="4" fillId="0" borderId="12" xfId="4" applyFont="1" applyBorder="1" applyAlignment="1">
      <alignment horizontal="left" vertical="center" wrapText="1"/>
    </xf>
    <xf numFmtId="0" fontId="4" fillId="0" borderId="15" xfId="4" applyFont="1" applyBorder="1" applyAlignment="1">
      <alignment horizontal="left" vertical="center" wrapText="1"/>
    </xf>
    <xf numFmtId="0" fontId="4" fillId="0" borderId="16" xfId="4" applyFont="1" applyBorder="1" applyAlignment="1">
      <alignment horizontal="left" vertical="center" wrapText="1"/>
    </xf>
    <xf numFmtId="0" fontId="9" fillId="0" borderId="11" xfId="0" applyFont="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11" xfId="4"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36" fillId="0" borderId="12" xfId="4" applyFont="1" applyBorder="1" applyAlignment="1">
      <alignment horizontal="justify" vertical="center"/>
    </xf>
    <xf numFmtId="0" fontId="36" fillId="0" borderId="15" xfId="4" applyFont="1" applyBorder="1" applyAlignment="1">
      <alignment horizontal="justify" vertical="center"/>
    </xf>
    <xf numFmtId="0" fontId="36" fillId="0" borderId="15" xfId="4" applyFont="1" applyBorder="1" applyAlignment="1">
      <alignment horizontal="center" vertical="center" wrapText="1"/>
    </xf>
    <xf numFmtId="0" fontId="36" fillId="0" borderId="9" xfId="4" applyFont="1" applyBorder="1" applyAlignment="1">
      <alignment horizontal="center" vertical="center" wrapText="1"/>
    </xf>
    <xf numFmtId="0" fontId="36" fillId="0" borderId="11" xfId="4" applyFont="1" applyBorder="1" applyAlignment="1">
      <alignment horizontal="center" vertical="center" wrapText="1"/>
    </xf>
    <xf numFmtId="0" fontId="36" fillId="0" borderId="10" xfId="4" applyFont="1" applyBorder="1" applyAlignment="1">
      <alignment horizontal="center" vertical="center"/>
    </xf>
    <xf numFmtId="0" fontId="36" fillId="0" borderId="12" xfId="4" applyFont="1" applyBorder="1" applyAlignment="1">
      <alignment horizontal="center" vertical="center"/>
    </xf>
    <xf numFmtId="0" fontId="36" fillId="0" borderId="15" xfId="4" applyFont="1" applyBorder="1" applyAlignment="1">
      <alignment horizontal="center" vertical="center"/>
    </xf>
    <xf numFmtId="0" fontId="36" fillId="0" borderId="15" xfId="4" applyFont="1" applyBorder="1" applyAlignment="1">
      <alignment horizontal="distributed" vertical="center" justifyLastLine="1"/>
    </xf>
    <xf numFmtId="0" fontId="36" fillId="0" borderId="11" xfId="4" applyFont="1" applyBorder="1" applyAlignment="1">
      <alignment horizontal="left" vertical="center"/>
    </xf>
    <xf numFmtId="0" fontId="36" fillId="0" borderId="4" xfId="4" applyFont="1" applyBorder="1" applyAlignment="1">
      <alignment horizontal="center" vertical="center"/>
    </xf>
    <xf numFmtId="0" fontId="36" fillId="0" borderId="6" xfId="4" applyFont="1" applyBorder="1" applyAlignment="1">
      <alignment horizontal="center" vertical="center"/>
    </xf>
    <xf numFmtId="0" fontId="36" fillId="0" borderId="7" xfId="4" applyFont="1" applyBorder="1" applyAlignment="1">
      <alignment horizontal="center" vertical="center"/>
    </xf>
    <xf numFmtId="0" fontId="36" fillId="0" borderId="8" xfId="4" applyFont="1" applyBorder="1" applyAlignment="1">
      <alignment horizontal="center" vertical="center"/>
    </xf>
    <xf numFmtId="0" fontId="36" fillId="0" borderId="9" xfId="4" applyFont="1" applyBorder="1" applyAlignment="1">
      <alignment horizontal="center" vertical="center"/>
    </xf>
    <xf numFmtId="0" fontId="36" fillId="6" borderId="1" xfId="4" applyFont="1" applyFill="1" applyBorder="1" applyAlignment="1">
      <alignment horizontal="distributed" vertical="center" indent="3"/>
    </xf>
    <xf numFmtId="0" fontId="36" fillId="6" borderId="3" xfId="4" applyFont="1" applyFill="1" applyBorder="1" applyAlignment="1">
      <alignment horizontal="distributed" vertical="center" indent="3"/>
    </xf>
    <xf numFmtId="0" fontId="36" fillId="6" borderId="2" xfId="4" applyFont="1" applyFill="1" applyBorder="1" applyAlignment="1">
      <alignment horizontal="distributed" vertical="center" indent="3"/>
    </xf>
    <xf numFmtId="0" fontId="36" fillId="0" borderId="15" xfId="4" applyFont="1" applyBorder="1" applyAlignment="1">
      <alignment horizontal="distributed" vertical="center" indent="1"/>
    </xf>
    <xf numFmtId="0" fontId="36" fillId="0" borderId="15" xfId="4" applyFont="1" applyBorder="1" applyAlignment="1">
      <alignment horizontal="distributed" vertical="center" wrapText="1"/>
    </xf>
    <xf numFmtId="0" fontId="36" fillId="0" borderId="15" xfId="4" applyFont="1" applyBorder="1" applyAlignment="1">
      <alignment horizontal="justify" vertical="center" wrapText="1"/>
    </xf>
    <xf numFmtId="0" fontId="36" fillId="0" borderId="15" xfId="4" applyFont="1" applyBorder="1" applyAlignment="1">
      <alignment horizontal="distributed" vertical="center"/>
    </xf>
    <xf numFmtId="0" fontId="36" fillId="0" borderId="15" xfId="4" applyFont="1" applyBorder="1" applyAlignment="1">
      <alignment vertical="center" wrapText="1"/>
    </xf>
    <xf numFmtId="0" fontId="36" fillId="0" borderId="15" xfId="4" applyFont="1" applyBorder="1" applyAlignment="1">
      <alignment vertical="center"/>
    </xf>
    <xf numFmtId="0" fontId="49" fillId="0" borderId="12" xfId="5" applyFont="1" applyBorder="1" applyAlignment="1">
      <alignment horizontal="distributed" vertical="center" wrapText="1"/>
    </xf>
    <xf numFmtId="0" fontId="49" fillId="0" borderId="15" xfId="5" applyFont="1" applyBorder="1" applyAlignment="1">
      <alignment horizontal="distributed" vertical="center" wrapText="1"/>
    </xf>
    <xf numFmtId="0" fontId="49" fillId="0" borderId="16" xfId="5" applyFont="1" applyBorder="1" applyAlignment="1">
      <alignment horizontal="distributed" vertical="center" wrapText="1"/>
    </xf>
    <xf numFmtId="0" fontId="52" fillId="0" borderId="0" xfId="5" applyFont="1" applyAlignment="1">
      <alignment horizontal="distributed" vertical="center" indent="15"/>
    </xf>
    <xf numFmtId="0" fontId="37" fillId="0" borderId="4" xfId="5" applyFont="1" applyBorder="1" applyAlignment="1">
      <alignment horizontal="distributed" vertical="center"/>
    </xf>
    <xf numFmtId="0" fontId="37" fillId="0" borderId="7" xfId="5" applyFont="1" applyBorder="1" applyAlignment="1">
      <alignment horizontal="distributed" vertical="center"/>
    </xf>
    <xf numFmtId="0" fontId="37" fillId="0" borderId="9" xfId="5" applyFont="1" applyBorder="1" applyAlignment="1">
      <alignment horizontal="distributed" vertical="center"/>
    </xf>
    <xf numFmtId="0" fontId="37" fillId="0" borderId="12" xfId="5" applyFont="1" applyBorder="1" applyAlignment="1">
      <alignment horizontal="distributed" vertical="center"/>
    </xf>
    <xf numFmtId="0" fontId="37" fillId="0" borderId="15" xfId="5" applyFont="1" applyBorder="1" applyAlignment="1">
      <alignment horizontal="distributed" vertical="center"/>
    </xf>
    <xf numFmtId="0" fontId="37" fillId="0" borderId="16" xfId="5" applyFont="1" applyBorder="1" applyAlignment="1">
      <alignment horizontal="distributed" vertical="center"/>
    </xf>
    <xf numFmtId="0" fontId="37" fillId="0" borderId="12" xfId="5" applyFont="1" applyBorder="1" applyAlignment="1">
      <alignment horizontal="distributed" vertical="center" wrapText="1"/>
    </xf>
    <xf numFmtId="0" fontId="37" fillId="0" borderId="15" xfId="5" applyFont="1" applyBorder="1" applyAlignment="1">
      <alignment horizontal="distributed" vertical="center" wrapText="1"/>
    </xf>
    <xf numFmtId="0" fontId="37" fillId="0" borderId="16" xfId="5" applyFont="1" applyBorder="1" applyAlignment="1">
      <alignment horizontal="distributed" vertical="center" wrapText="1"/>
    </xf>
    <xf numFmtId="0" fontId="41" fillId="0" borderId="12" xfId="5" applyFont="1" applyBorder="1" applyAlignment="1">
      <alignment horizontal="distributed" vertical="center" wrapText="1"/>
    </xf>
    <xf numFmtId="0" fontId="41" fillId="0" borderId="15" xfId="5" applyFont="1" applyBorder="1" applyAlignment="1">
      <alignment horizontal="distributed" vertical="center" wrapText="1"/>
    </xf>
    <xf numFmtId="0" fontId="41" fillId="0" borderId="16" xfId="5" applyFont="1" applyBorder="1" applyAlignment="1">
      <alignment horizontal="distributed" vertical="center" wrapText="1"/>
    </xf>
    <xf numFmtId="0" fontId="37" fillId="0" borderId="4" xfId="5" applyFont="1" applyBorder="1" applyAlignment="1">
      <alignment horizontal="center" vertical="center" wrapText="1"/>
    </xf>
    <xf numFmtId="0" fontId="37" fillId="0" borderId="7" xfId="5" applyFont="1" applyBorder="1" applyAlignment="1">
      <alignment horizontal="center" vertical="center" wrapText="1"/>
    </xf>
    <xf numFmtId="0" fontId="37" fillId="0" borderId="9" xfId="5" applyFont="1" applyBorder="1" applyAlignment="1">
      <alignment horizontal="center" vertical="center" wrapText="1"/>
    </xf>
    <xf numFmtId="0" fontId="37" fillId="0" borderId="80" xfId="5" applyFont="1" applyBorder="1" applyAlignment="1">
      <alignment horizontal="center" vertical="center" wrapText="1"/>
    </xf>
    <xf numFmtId="0" fontId="37" fillId="0" borderId="81" xfId="5" applyFont="1" applyBorder="1" applyAlignment="1">
      <alignment horizontal="center" vertical="center" wrapText="1"/>
    </xf>
    <xf numFmtId="0" fontId="37" fillId="0" borderId="82" xfId="5" applyFont="1" applyBorder="1" applyAlignment="1">
      <alignment horizontal="center" vertical="center" wrapText="1"/>
    </xf>
    <xf numFmtId="0" fontId="50" fillId="0" borderId="12" xfId="5" applyFont="1" applyBorder="1" applyAlignment="1">
      <alignment horizontal="distributed" vertical="center" wrapText="1"/>
    </xf>
    <xf numFmtId="0" fontId="50" fillId="0" borderId="15" xfId="5" applyFont="1" applyBorder="1" applyAlignment="1">
      <alignment horizontal="distributed" vertical="center"/>
    </xf>
    <xf numFmtId="0" fontId="50" fillId="0" borderId="16" xfId="5" applyFont="1" applyBorder="1" applyAlignment="1">
      <alignment horizontal="distributed" vertical="center"/>
    </xf>
    <xf numFmtId="0" fontId="51" fillId="0" borderId="12" xfId="5" applyFont="1" applyBorder="1" applyAlignment="1">
      <alignment horizontal="distributed" vertical="center" wrapText="1"/>
    </xf>
    <xf numFmtId="0" fontId="51" fillId="0" borderId="15" xfId="5" applyFont="1" applyBorder="1" applyAlignment="1">
      <alignment horizontal="distributed" vertical="center" wrapText="1"/>
    </xf>
    <xf numFmtId="0" fontId="51" fillId="0" borderId="16" xfId="5" applyFont="1" applyBorder="1" applyAlignment="1">
      <alignment horizontal="distributed" vertical="center" wrapText="1"/>
    </xf>
    <xf numFmtId="0" fontId="41" fillId="0" borderId="12" xfId="5" applyFont="1" applyBorder="1" applyAlignment="1">
      <alignment horizontal="center" vertical="center" wrapText="1"/>
    </xf>
    <xf numFmtId="0" fontId="41" fillId="0" borderId="15" xfId="5" applyFont="1" applyBorder="1" applyAlignment="1">
      <alignment horizontal="center" vertical="center" wrapText="1"/>
    </xf>
    <xf numFmtId="0" fontId="41" fillId="0" borderId="16" xfId="5" applyFont="1" applyBorder="1" applyAlignment="1">
      <alignment horizontal="center" vertical="center" wrapText="1"/>
    </xf>
    <xf numFmtId="0" fontId="37" fillId="0" borderId="1" xfId="5" applyFont="1" applyBorder="1" applyAlignment="1">
      <alignment horizontal="distributed" vertical="center"/>
    </xf>
    <xf numFmtId="0" fontId="37" fillId="0" borderId="3" xfId="5" applyFont="1" applyBorder="1" applyAlignment="1">
      <alignment horizontal="distributed" vertical="center"/>
    </xf>
    <xf numFmtId="0" fontId="37" fillId="0" borderId="2" xfId="5" applyFont="1" applyBorder="1" applyAlignment="1">
      <alignment horizontal="distributed" vertical="center"/>
    </xf>
    <xf numFmtId="0" fontId="36" fillId="0" borderId="12" xfId="5" applyFont="1" applyBorder="1" applyAlignment="1">
      <alignment horizontal="distributed" vertical="center"/>
    </xf>
    <xf numFmtId="0" fontId="36" fillId="0" borderId="15" xfId="5" applyFont="1" applyBorder="1" applyAlignment="1">
      <alignment horizontal="distributed" vertical="center"/>
    </xf>
    <xf numFmtId="0" fontId="36" fillId="0" borderId="16" xfId="5" applyFont="1" applyBorder="1" applyAlignment="1">
      <alignment horizontal="distributed" vertical="center"/>
    </xf>
    <xf numFmtId="0" fontId="37" fillId="0" borderId="6" xfId="5" applyFont="1" applyBorder="1" applyAlignment="1">
      <alignment horizontal="center" vertical="center"/>
    </xf>
    <xf numFmtId="0" fontId="37" fillId="0" borderId="8" xfId="5" applyFont="1" applyBorder="1" applyAlignment="1">
      <alignment horizontal="center" vertical="center"/>
    </xf>
    <xf numFmtId="0" fontId="37" fillId="0" borderId="10" xfId="5" applyFont="1" applyBorder="1" applyAlignment="1">
      <alignment horizontal="center" vertical="center"/>
    </xf>
    <xf numFmtId="0" fontId="41" fillId="0" borderId="9" xfId="5" applyFont="1" applyBorder="1" applyAlignment="1">
      <alignment horizontal="distributed" vertical="center" wrapText="1"/>
    </xf>
    <xf numFmtId="0" fontId="41" fillId="0" borderId="10" xfId="5" applyFont="1" applyBorder="1" applyAlignment="1">
      <alignment horizontal="distributed" vertical="center" wrapText="1"/>
    </xf>
    <xf numFmtId="0" fontId="38" fillId="0" borderId="4" xfId="5" applyFont="1" applyBorder="1" applyAlignment="1">
      <alignment horizontal="center" vertical="center"/>
    </xf>
    <xf numFmtId="0" fontId="38" fillId="0" borderId="5" xfId="5" applyFont="1" applyBorder="1" applyAlignment="1">
      <alignment horizontal="center" vertical="center"/>
    </xf>
    <xf numFmtId="0" fontId="38" fillId="0" borderId="6" xfId="5" applyFont="1" applyBorder="1" applyAlignment="1">
      <alignment horizontal="center" vertical="center"/>
    </xf>
    <xf numFmtId="0" fontId="38" fillId="0" borderId="12" xfId="5" applyFont="1" applyBorder="1" applyAlignment="1">
      <alignment horizontal="distributed" vertical="center" wrapText="1"/>
    </xf>
    <xf numFmtId="0" fontId="38" fillId="0" borderId="16" xfId="5" applyFont="1" applyBorder="1" applyAlignment="1">
      <alignment horizontal="distributed" vertical="center" wrapText="1"/>
    </xf>
  </cellXfs>
  <cellStyles count="9">
    <cellStyle name="ハイパーリンク" xfId="1" builtinId="8"/>
    <cellStyle name="桁区切り 2" xfId="2" xr:uid="{00000000-0005-0000-0000-000001000000}"/>
    <cellStyle name="桁区切り 2 2" xfId="3" xr:uid="{00000000-0005-0000-0000-000002000000}"/>
    <cellStyle name="標準" xfId="0" builtinId="0"/>
    <cellStyle name="標準 2" xfId="4" xr:uid="{00000000-0005-0000-0000-000004000000}"/>
    <cellStyle name="標準 4" xfId="8" xr:uid="{00000000-0005-0000-0000-000005000000}"/>
    <cellStyle name="標準_申請_別紙２５－(6)" xfId="5" xr:uid="{00000000-0005-0000-0000-000006000000}"/>
    <cellStyle name="標準_別紙1～7" xfId="7" xr:uid="{00000000-0005-0000-0000-000007000000}"/>
    <cellStyle name="未定義" xfId="6" xr:uid="{00000000-0005-0000-0000-000008000000}"/>
  </cellStyles>
  <dxfs count="0"/>
  <tableStyles count="0" defaultTableStyle="TableStyleMedium2" defaultPivotStyle="PivotStyleLight16"/>
  <colors>
    <mruColors>
      <color rgb="FFFFFFE1"/>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xdr:colOff>
      <xdr:row>40</xdr:row>
      <xdr:rowOff>0</xdr:rowOff>
    </xdr:from>
    <xdr:to>
      <xdr:col>4</xdr:col>
      <xdr:colOff>123825</xdr:colOff>
      <xdr:row>40</xdr:row>
      <xdr:rowOff>9525</xdr:rowOff>
    </xdr:to>
    <xdr:sp macro="" textlink="">
      <xdr:nvSpPr>
        <xdr:cNvPr id="24581" name="AutoShape 1">
          <a:extLst>
            <a:ext uri="{FF2B5EF4-FFF2-40B4-BE49-F238E27FC236}">
              <a16:creationId xmlns:a16="http://schemas.microsoft.com/office/drawing/2014/main" id="{00000000-0008-0000-0A00-000005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2" name="AutoShape 2">
          <a:extLst>
            <a:ext uri="{FF2B5EF4-FFF2-40B4-BE49-F238E27FC236}">
              <a16:creationId xmlns:a16="http://schemas.microsoft.com/office/drawing/2014/main" id="{00000000-0008-0000-0A00-000006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3" name="AutoShape 3">
          <a:extLst>
            <a:ext uri="{FF2B5EF4-FFF2-40B4-BE49-F238E27FC236}">
              <a16:creationId xmlns:a16="http://schemas.microsoft.com/office/drawing/2014/main" id="{00000000-0008-0000-0A00-000007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4" name="AutoShape 4">
          <a:extLst>
            <a:ext uri="{FF2B5EF4-FFF2-40B4-BE49-F238E27FC236}">
              <a16:creationId xmlns:a16="http://schemas.microsoft.com/office/drawing/2014/main" id="{00000000-0008-0000-0A00-000008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40</xdr:row>
      <xdr:rowOff>0</xdr:rowOff>
    </xdr:from>
    <xdr:to>
      <xdr:col>4</xdr:col>
      <xdr:colOff>123825</xdr:colOff>
      <xdr:row>40</xdr:row>
      <xdr:rowOff>9525</xdr:rowOff>
    </xdr:to>
    <xdr:sp macro="" textlink="">
      <xdr:nvSpPr>
        <xdr:cNvPr id="24585" name="AutoShape 1">
          <a:extLst>
            <a:ext uri="{FF2B5EF4-FFF2-40B4-BE49-F238E27FC236}">
              <a16:creationId xmlns:a16="http://schemas.microsoft.com/office/drawing/2014/main" id="{00000000-0008-0000-0A00-000009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6" name="AutoShape 2">
          <a:extLst>
            <a:ext uri="{FF2B5EF4-FFF2-40B4-BE49-F238E27FC236}">
              <a16:creationId xmlns:a16="http://schemas.microsoft.com/office/drawing/2014/main" id="{00000000-0008-0000-0A00-00000A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7" name="AutoShape 3">
          <a:extLst>
            <a:ext uri="{FF2B5EF4-FFF2-40B4-BE49-F238E27FC236}">
              <a16:creationId xmlns:a16="http://schemas.microsoft.com/office/drawing/2014/main" id="{00000000-0008-0000-0A00-00000B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8" name="AutoShape 4">
          <a:extLst>
            <a:ext uri="{FF2B5EF4-FFF2-40B4-BE49-F238E27FC236}">
              <a16:creationId xmlns:a16="http://schemas.microsoft.com/office/drawing/2014/main" id="{00000000-0008-0000-0A00-00000C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S31"/>
  <sheetViews>
    <sheetView tabSelected="1" view="pageBreakPreview" zoomScale="115" zoomScaleNormal="100" zoomScaleSheetLayoutView="115" workbookViewId="0"/>
  </sheetViews>
  <sheetFormatPr defaultRowHeight="13.5"/>
  <cols>
    <col min="1" max="1" width="2.875" customWidth="1"/>
    <col min="2" max="2" width="5.5" bestFit="1" customWidth="1"/>
    <col min="3" max="3" width="5" customWidth="1"/>
    <col min="4" max="4" width="12.75" customWidth="1"/>
    <col min="5" max="5" width="8.75" customWidth="1"/>
    <col min="6" max="7" width="1.25" customWidth="1"/>
    <col min="8" max="8" width="4.25" customWidth="1"/>
    <col min="9" max="9" width="2.375" customWidth="1"/>
    <col min="10" max="10" width="14.375" customWidth="1"/>
    <col min="11" max="16" width="4.625" customWidth="1"/>
    <col min="17" max="17" width="2.5" customWidth="1"/>
  </cols>
  <sheetData>
    <row r="1" spans="1:19" ht="30" customHeight="1">
      <c r="A1" s="96" t="s">
        <v>561</v>
      </c>
      <c r="B1" s="96"/>
      <c r="C1" s="96"/>
      <c r="D1" s="96"/>
      <c r="E1" s="96"/>
      <c r="F1" s="96"/>
      <c r="G1" s="96"/>
      <c r="H1" s="96"/>
      <c r="I1" s="96"/>
      <c r="J1" s="96"/>
      <c r="K1" s="96"/>
      <c r="L1" s="96"/>
      <c r="M1" s="96"/>
      <c r="N1" s="96"/>
      <c r="O1" s="96"/>
      <c r="P1" s="96"/>
      <c r="Q1" s="96"/>
    </row>
    <row r="2" spans="1:19" ht="30" customHeight="1">
      <c r="A2" s="96"/>
      <c r="B2" s="96"/>
      <c r="C2" s="96"/>
      <c r="D2" s="96"/>
      <c r="E2" s="96"/>
      <c r="F2" s="96"/>
      <c r="G2" s="96"/>
      <c r="H2" s="96"/>
      <c r="I2" s="96"/>
      <c r="J2" s="97" t="s">
        <v>636</v>
      </c>
      <c r="K2" s="495">
        <v>7</v>
      </c>
      <c r="L2" s="98" t="s">
        <v>296</v>
      </c>
      <c r="M2" s="515"/>
      <c r="N2" s="98" t="s">
        <v>50</v>
      </c>
      <c r="O2" s="515"/>
      <c r="P2" s="99" t="s">
        <v>51</v>
      </c>
      <c r="Q2" s="96"/>
      <c r="S2" s="60"/>
    </row>
    <row r="3" spans="1:19" ht="30" customHeight="1">
      <c r="A3" s="96" t="s">
        <v>560</v>
      </c>
      <c r="B3" s="96"/>
      <c r="C3" s="96"/>
      <c r="D3" s="96"/>
      <c r="E3" s="96"/>
      <c r="F3" s="96"/>
      <c r="G3" s="96"/>
      <c r="H3" s="96"/>
      <c r="I3" s="96"/>
      <c r="J3" s="96"/>
      <c r="K3" s="96"/>
      <c r="L3" s="96"/>
      <c r="M3" s="96"/>
      <c r="N3" s="96"/>
      <c r="O3" s="96"/>
      <c r="P3" s="96"/>
      <c r="Q3" s="96"/>
    </row>
    <row r="4" spans="1:19" ht="30" customHeight="1">
      <c r="A4" s="96"/>
      <c r="B4" s="96"/>
      <c r="C4" s="96"/>
      <c r="D4" s="96"/>
      <c r="E4" s="96"/>
      <c r="F4" s="96"/>
      <c r="G4" s="96"/>
      <c r="H4" s="96"/>
      <c r="I4" s="96"/>
      <c r="J4" s="96"/>
      <c r="K4" s="96"/>
      <c r="L4" s="96"/>
      <c r="M4" s="96"/>
      <c r="N4" s="96"/>
      <c r="O4" s="96"/>
      <c r="P4" s="96"/>
      <c r="Q4" s="96"/>
    </row>
    <row r="5" spans="1:19" ht="23.25" customHeight="1">
      <c r="A5" s="96"/>
      <c r="B5" s="96"/>
      <c r="C5" s="96"/>
      <c r="D5" s="96"/>
      <c r="E5" s="96"/>
      <c r="F5" s="589" t="s">
        <v>297</v>
      </c>
      <c r="G5" s="589"/>
      <c r="H5" s="589"/>
      <c r="I5" s="100"/>
      <c r="J5" s="590"/>
      <c r="K5" s="590"/>
      <c r="L5" s="590"/>
      <c r="M5" s="590"/>
      <c r="N5" s="590"/>
      <c r="O5" s="590"/>
      <c r="P5" s="590"/>
      <c r="Q5" s="100"/>
    </row>
    <row r="6" spans="1:19" ht="23.25" customHeight="1">
      <c r="A6" s="96"/>
      <c r="B6" s="96"/>
      <c r="C6" s="96"/>
      <c r="D6" s="96"/>
      <c r="E6" s="96"/>
      <c r="F6" s="591" t="s">
        <v>47</v>
      </c>
      <c r="G6" s="591"/>
      <c r="H6" s="591"/>
      <c r="J6" s="590"/>
      <c r="K6" s="590"/>
      <c r="L6" s="590"/>
      <c r="M6" s="590"/>
      <c r="N6" s="590"/>
      <c r="O6" s="590"/>
      <c r="P6" s="590"/>
      <c r="Q6" s="192"/>
    </row>
    <row r="7" spans="1:19" ht="23.25" customHeight="1">
      <c r="A7" s="96"/>
      <c r="B7" s="96"/>
      <c r="C7" s="96"/>
      <c r="D7" s="96"/>
      <c r="E7" s="96"/>
      <c r="F7" s="591" t="s">
        <v>298</v>
      </c>
      <c r="G7" s="591"/>
      <c r="H7" s="591"/>
      <c r="I7" s="102"/>
      <c r="J7" s="596"/>
      <c r="K7" s="596"/>
      <c r="L7" s="596"/>
      <c r="M7" s="596"/>
      <c r="N7" s="596"/>
      <c r="O7" s="596"/>
      <c r="P7" s="596"/>
      <c r="Q7" s="101"/>
    </row>
    <row r="8" spans="1:19" ht="23.25" customHeight="1">
      <c r="A8" s="96"/>
      <c r="B8" s="96"/>
      <c r="C8" s="96"/>
      <c r="D8" s="96"/>
      <c r="E8" s="96"/>
      <c r="F8" s="591" t="s">
        <v>68</v>
      </c>
      <c r="G8" s="591"/>
      <c r="H8" s="591"/>
      <c r="I8" s="100"/>
      <c r="J8" s="590"/>
      <c r="K8" s="590"/>
      <c r="L8" s="590"/>
      <c r="M8" s="590"/>
      <c r="N8" s="590"/>
      <c r="O8" s="590"/>
      <c r="P8" s="590"/>
      <c r="Q8" s="103"/>
    </row>
    <row r="9" spans="1:19" ht="18" customHeight="1">
      <c r="A9" s="96"/>
      <c r="B9" s="96"/>
      <c r="C9" s="96"/>
      <c r="D9" s="96"/>
      <c r="E9" s="96"/>
      <c r="F9" s="96"/>
      <c r="G9" s="96"/>
      <c r="H9" s="96"/>
      <c r="I9" s="96"/>
      <c r="J9" s="96"/>
      <c r="K9" s="96"/>
      <c r="L9" s="96"/>
      <c r="M9" s="96"/>
      <c r="N9" s="96"/>
      <c r="O9" s="96"/>
      <c r="P9" s="96"/>
      <c r="Q9" s="96"/>
    </row>
    <row r="10" spans="1:19" ht="30" customHeight="1">
      <c r="A10" s="592" t="s">
        <v>645</v>
      </c>
      <c r="B10" s="592"/>
      <c r="C10" s="592"/>
      <c r="D10" s="592"/>
      <c r="E10" s="592"/>
      <c r="F10" s="592"/>
      <c r="G10" s="592"/>
      <c r="H10" s="592"/>
      <c r="I10" s="592"/>
      <c r="J10" s="592"/>
      <c r="K10" s="592"/>
      <c r="L10" s="592"/>
      <c r="M10" s="592"/>
      <c r="N10" s="592"/>
      <c r="O10" s="592"/>
      <c r="P10" s="592"/>
      <c r="Q10" s="592"/>
    </row>
    <row r="11" spans="1:19" ht="15.75" customHeight="1">
      <c r="A11" s="593"/>
      <c r="B11" s="593"/>
      <c r="C11" s="593"/>
      <c r="D11" s="593"/>
      <c r="E11" s="593"/>
      <c r="F11" s="593"/>
      <c r="G11" s="593"/>
      <c r="H11" s="593"/>
      <c r="I11" s="593"/>
      <c r="J11" s="593"/>
      <c r="K11" s="593"/>
      <c r="L11" s="593"/>
      <c r="M11" s="593"/>
      <c r="N11" s="593"/>
      <c r="O11" s="593"/>
      <c r="P11" s="593"/>
      <c r="Q11" s="593"/>
    </row>
    <row r="12" spans="1:19" ht="24" customHeight="1">
      <c r="A12" s="96" t="s">
        <v>300</v>
      </c>
      <c r="B12" s="96" t="s">
        <v>635</v>
      </c>
      <c r="C12" s="496">
        <v>7</v>
      </c>
      <c r="D12" s="96" t="s">
        <v>301</v>
      </c>
      <c r="E12" s="96"/>
      <c r="F12" s="96"/>
      <c r="G12" s="96"/>
      <c r="H12" s="96"/>
      <c r="I12" s="96"/>
      <c r="J12" s="96"/>
      <c r="K12" s="96"/>
      <c r="L12" s="96"/>
      <c r="M12" s="96"/>
      <c r="N12" s="96"/>
      <c r="O12" s="96"/>
      <c r="P12" s="96"/>
      <c r="Q12" s="96"/>
    </row>
    <row r="13" spans="1:19" ht="24" customHeight="1">
      <c r="A13" s="96" t="s">
        <v>302</v>
      </c>
      <c r="B13" s="96"/>
      <c r="C13" s="96"/>
      <c r="D13" s="96"/>
      <c r="E13" s="96"/>
      <c r="F13" s="96"/>
      <c r="G13" s="96"/>
      <c r="H13" s="96"/>
      <c r="I13" s="96"/>
      <c r="J13" s="96"/>
      <c r="K13" s="96"/>
      <c r="L13" s="96"/>
      <c r="M13" s="96"/>
      <c r="N13" s="96"/>
      <c r="O13" s="96"/>
      <c r="P13" s="96"/>
      <c r="Q13" s="96"/>
    </row>
    <row r="14" spans="1:19" ht="15.75" customHeight="1">
      <c r="A14" s="96"/>
      <c r="B14" s="96"/>
      <c r="C14" s="96"/>
      <c r="D14" s="96"/>
      <c r="E14" s="96"/>
      <c r="F14" s="96"/>
      <c r="G14" s="96"/>
      <c r="H14" s="96"/>
      <c r="I14" s="96"/>
      <c r="J14" s="96"/>
      <c r="K14" s="96"/>
      <c r="L14" s="96"/>
      <c r="M14" s="96"/>
      <c r="N14" s="96"/>
      <c r="O14" s="96"/>
      <c r="P14" s="96"/>
      <c r="Q14" s="96"/>
    </row>
    <row r="15" spans="1:19" ht="30" customHeight="1">
      <c r="A15" s="594" t="s">
        <v>303</v>
      </c>
      <c r="B15" s="594"/>
      <c r="C15" s="594"/>
      <c r="D15" s="594"/>
      <c r="E15" s="594"/>
      <c r="F15" s="594"/>
      <c r="G15" s="594"/>
      <c r="H15" s="594"/>
      <c r="I15" s="594"/>
      <c r="J15" s="594"/>
      <c r="K15" s="594"/>
      <c r="L15" s="594"/>
      <c r="M15" s="594"/>
      <c r="N15" s="594"/>
      <c r="O15" s="594"/>
      <c r="P15" s="594"/>
      <c r="Q15" s="594"/>
    </row>
    <row r="16" spans="1:19" ht="15.75" customHeight="1">
      <c r="A16" s="125"/>
      <c r="B16" s="125"/>
      <c r="C16" s="125"/>
      <c r="D16" s="125"/>
      <c r="E16" s="125"/>
      <c r="F16" s="125"/>
      <c r="G16" s="125"/>
      <c r="H16" s="125"/>
      <c r="I16" s="125"/>
      <c r="J16" s="125"/>
      <c r="K16" s="125"/>
      <c r="L16" s="125"/>
      <c r="M16" s="125"/>
      <c r="N16" s="125"/>
      <c r="O16" s="125"/>
      <c r="P16" s="125"/>
      <c r="Q16" s="125"/>
    </row>
    <row r="17" spans="1:17" ht="35.25" customHeight="1">
      <c r="A17" s="105">
        <v>1</v>
      </c>
      <c r="B17" s="569" t="s">
        <v>304</v>
      </c>
      <c r="C17" s="569"/>
      <c r="D17" s="595"/>
      <c r="E17" s="595"/>
      <c r="F17" s="106"/>
      <c r="G17" s="107"/>
      <c r="H17" s="585"/>
      <c r="I17" s="585"/>
      <c r="J17" s="585"/>
      <c r="K17" s="588"/>
      <c r="L17" s="588"/>
      <c r="M17" s="588"/>
      <c r="N17" s="588"/>
      <c r="O17" s="588"/>
      <c r="P17" s="588"/>
      <c r="Q17" s="518"/>
    </row>
    <row r="18" spans="1:17" ht="30" customHeight="1">
      <c r="A18" s="105">
        <v>2</v>
      </c>
      <c r="B18" s="569" t="s">
        <v>305</v>
      </c>
      <c r="C18" s="569"/>
      <c r="D18" s="569"/>
      <c r="E18" s="569"/>
      <c r="F18" s="106"/>
      <c r="G18" s="114"/>
      <c r="H18" s="582">
        <f>'（別紙１）所要額'!C15</f>
        <v>0</v>
      </c>
      <c r="I18" s="582"/>
      <c r="J18" s="582"/>
      <c r="K18" s="519" t="s">
        <v>46</v>
      </c>
      <c r="L18" s="520"/>
      <c r="M18" s="520"/>
      <c r="N18" s="520"/>
      <c r="O18" s="520"/>
      <c r="P18" s="520"/>
      <c r="Q18" s="521"/>
    </row>
    <row r="19" spans="1:17" ht="30" customHeight="1">
      <c r="A19" s="105">
        <v>3</v>
      </c>
      <c r="B19" s="569" t="s">
        <v>306</v>
      </c>
      <c r="C19" s="569"/>
      <c r="D19" s="569"/>
      <c r="E19" s="569"/>
      <c r="F19" s="106"/>
      <c r="G19" s="107"/>
      <c r="H19" s="587" t="s">
        <v>643</v>
      </c>
      <c r="I19" s="587"/>
      <c r="J19" s="587"/>
      <c r="K19" s="587"/>
      <c r="L19" s="587"/>
      <c r="M19" s="522"/>
      <c r="N19" s="522"/>
      <c r="O19" s="522"/>
      <c r="P19" s="522"/>
      <c r="Q19" s="523"/>
    </row>
    <row r="20" spans="1:17" ht="30" customHeight="1">
      <c r="A20" s="105">
        <v>4</v>
      </c>
      <c r="B20" s="569" t="s">
        <v>307</v>
      </c>
      <c r="C20" s="569"/>
      <c r="D20" s="569"/>
      <c r="E20" s="569"/>
      <c r="F20" s="106"/>
      <c r="G20" s="107"/>
      <c r="H20" s="583" t="s">
        <v>634</v>
      </c>
      <c r="I20" s="583"/>
      <c r="J20" s="583"/>
      <c r="K20" s="583"/>
      <c r="L20" s="583"/>
      <c r="M20" s="583"/>
      <c r="N20" s="583"/>
      <c r="O20" s="583"/>
      <c r="P20" s="583"/>
      <c r="Q20" s="584"/>
    </row>
    <row r="21" spans="1:17" ht="30" customHeight="1">
      <c r="A21" s="105">
        <v>5</v>
      </c>
      <c r="B21" s="569" t="s">
        <v>308</v>
      </c>
      <c r="C21" s="569"/>
      <c r="D21" s="569"/>
      <c r="E21" s="569"/>
      <c r="F21" s="106"/>
      <c r="G21" s="107"/>
      <c r="H21" s="582">
        <f>'（別紙１）所要額'!K15</f>
        <v>0</v>
      </c>
      <c r="I21" s="582"/>
      <c r="J21" s="582"/>
      <c r="K21" s="524" t="s">
        <v>46</v>
      </c>
      <c r="L21" s="572"/>
      <c r="M21" s="573"/>
      <c r="N21" s="573"/>
      <c r="O21" s="573"/>
      <c r="P21" s="573"/>
      <c r="Q21" s="574"/>
    </row>
    <row r="22" spans="1:17" ht="30" customHeight="1">
      <c r="A22" s="108"/>
      <c r="B22" s="575" t="s">
        <v>309</v>
      </c>
      <c r="C22" s="575"/>
      <c r="D22" s="576"/>
      <c r="E22" s="109" t="s">
        <v>310</v>
      </c>
      <c r="F22" s="110"/>
      <c r="G22" s="111"/>
      <c r="H22" s="581"/>
      <c r="I22" s="581"/>
      <c r="J22" s="581"/>
      <c r="K22" s="581"/>
      <c r="L22" s="581"/>
      <c r="M22" s="581"/>
      <c r="N22" s="581"/>
      <c r="O22" s="581"/>
      <c r="P22" s="581"/>
      <c r="Q22" s="63"/>
    </row>
    <row r="23" spans="1:17" ht="30" customHeight="1">
      <c r="A23" s="112">
        <v>6</v>
      </c>
      <c r="B23" s="577"/>
      <c r="C23" s="577"/>
      <c r="D23" s="578"/>
      <c r="E23" s="113" t="s">
        <v>311</v>
      </c>
      <c r="F23" s="106"/>
      <c r="G23" s="107"/>
      <c r="H23" s="582">
        <f>H18-H21</f>
        <v>0</v>
      </c>
      <c r="I23" s="582"/>
      <c r="J23" s="582"/>
      <c r="K23" s="524" t="s">
        <v>46</v>
      </c>
      <c r="L23" s="572"/>
      <c r="M23" s="573"/>
      <c r="N23" s="573"/>
      <c r="O23" s="573"/>
      <c r="P23" s="573"/>
      <c r="Q23" s="574"/>
    </row>
    <row r="24" spans="1:17" ht="30" customHeight="1">
      <c r="A24" s="112"/>
      <c r="B24" s="579"/>
      <c r="C24" s="579"/>
      <c r="D24" s="580"/>
      <c r="E24" s="114" t="s">
        <v>312</v>
      </c>
      <c r="F24" s="115"/>
      <c r="G24" s="116"/>
      <c r="H24" s="586"/>
      <c r="I24" s="586"/>
      <c r="J24" s="586"/>
      <c r="K24" s="586"/>
      <c r="L24" s="586"/>
      <c r="M24" s="586"/>
      <c r="N24" s="586"/>
      <c r="O24" s="586"/>
      <c r="P24" s="586"/>
      <c r="Q24" s="525"/>
    </row>
    <row r="25" spans="1:17" ht="35.25" customHeight="1">
      <c r="A25" s="108">
        <v>7</v>
      </c>
      <c r="B25" s="569" t="s">
        <v>313</v>
      </c>
      <c r="C25" s="569"/>
      <c r="D25" s="569"/>
      <c r="E25" s="569"/>
      <c r="F25" s="104"/>
      <c r="G25" s="107"/>
      <c r="H25" s="585"/>
      <c r="I25" s="585"/>
      <c r="J25" s="585"/>
      <c r="K25" s="585"/>
      <c r="L25" s="585"/>
      <c r="M25" s="585"/>
      <c r="N25" s="585"/>
      <c r="O25" s="585"/>
      <c r="P25" s="585"/>
      <c r="Q25" s="117"/>
    </row>
    <row r="26" spans="1:17" ht="30" customHeight="1">
      <c r="A26" s="105">
        <v>8</v>
      </c>
      <c r="B26" s="569" t="s">
        <v>69</v>
      </c>
      <c r="C26" s="569"/>
      <c r="D26" s="569"/>
      <c r="E26" s="569"/>
      <c r="F26" s="104"/>
      <c r="G26" s="107"/>
      <c r="H26" s="570"/>
      <c r="I26" s="570"/>
      <c r="J26" s="570"/>
      <c r="K26" s="570"/>
      <c r="L26" s="570"/>
      <c r="M26" s="570"/>
      <c r="N26" s="570"/>
      <c r="O26" s="570"/>
      <c r="P26" s="570"/>
      <c r="Q26" s="571"/>
    </row>
    <row r="28" spans="1:17">
      <c r="A28" t="s">
        <v>629</v>
      </c>
    </row>
    <row r="29" spans="1:17" ht="23.25" customHeight="1">
      <c r="A29" s="108"/>
      <c r="B29" s="569" t="s">
        <v>97</v>
      </c>
      <c r="C29" s="569"/>
      <c r="D29" s="569"/>
      <c r="E29" s="569"/>
      <c r="F29" s="104"/>
      <c r="G29" s="107"/>
      <c r="H29" s="585"/>
      <c r="I29" s="585"/>
      <c r="J29" s="585"/>
      <c r="K29" s="585"/>
      <c r="L29" s="585"/>
      <c r="M29" s="585"/>
      <c r="N29" s="585"/>
      <c r="O29" s="585"/>
      <c r="P29" s="585"/>
      <c r="Q29" s="602"/>
    </row>
    <row r="30" spans="1:17" ht="23.25" customHeight="1">
      <c r="A30" s="105"/>
      <c r="B30" s="569" t="s">
        <v>628</v>
      </c>
      <c r="C30" s="569"/>
      <c r="D30" s="569"/>
      <c r="E30" s="569"/>
      <c r="F30" s="104"/>
      <c r="G30" s="107"/>
      <c r="H30" s="597"/>
      <c r="I30" s="597"/>
      <c r="J30" s="597"/>
      <c r="K30" s="597"/>
      <c r="L30" s="597"/>
      <c r="M30" s="597"/>
      <c r="N30" s="597"/>
      <c r="O30" s="597"/>
      <c r="P30" s="597"/>
      <c r="Q30" s="598"/>
    </row>
    <row r="31" spans="1:17" ht="23.25" customHeight="1">
      <c r="A31" s="105"/>
      <c r="B31" s="569" t="s">
        <v>630</v>
      </c>
      <c r="C31" s="569"/>
      <c r="D31" s="569"/>
      <c r="E31" s="569"/>
      <c r="F31" s="104"/>
      <c r="G31" s="107"/>
      <c r="H31" s="599"/>
      <c r="I31" s="600"/>
      <c r="J31" s="600"/>
      <c r="K31" s="600"/>
      <c r="L31" s="600"/>
      <c r="M31" s="600"/>
      <c r="N31" s="600"/>
      <c r="O31" s="600"/>
      <c r="P31" s="600"/>
      <c r="Q31" s="601"/>
    </row>
  </sheetData>
  <protectedRanges>
    <protectedRange password="E6F0" sqref="M2 O2" name="範囲1_1"/>
  </protectedRanges>
  <mergeCells count="37">
    <mergeCell ref="B29:E29"/>
    <mergeCell ref="B30:E30"/>
    <mergeCell ref="H30:Q30"/>
    <mergeCell ref="B31:E31"/>
    <mergeCell ref="H31:Q31"/>
    <mergeCell ref="H29:Q29"/>
    <mergeCell ref="B18:E18"/>
    <mergeCell ref="H17:P17"/>
    <mergeCell ref="F5:H5"/>
    <mergeCell ref="J5:P5"/>
    <mergeCell ref="F6:H6"/>
    <mergeCell ref="F7:H7"/>
    <mergeCell ref="J6:P6"/>
    <mergeCell ref="F8:H8"/>
    <mergeCell ref="J8:P8"/>
    <mergeCell ref="A10:Q10"/>
    <mergeCell ref="A11:Q11"/>
    <mergeCell ref="A15:Q15"/>
    <mergeCell ref="H18:J18"/>
    <mergeCell ref="B17:E17"/>
    <mergeCell ref="J7:P7"/>
    <mergeCell ref="B19:E19"/>
    <mergeCell ref="B20:E20"/>
    <mergeCell ref="B21:E21"/>
    <mergeCell ref="B25:E25"/>
    <mergeCell ref="H23:J23"/>
    <mergeCell ref="H21:J21"/>
    <mergeCell ref="H20:Q20"/>
    <mergeCell ref="H25:P25"/>
    <mergeCell ref="H24:P24"/>
    <mergeCell ref="H19:L19"/>
    <mergeCell ref="B26:E26"/>
    <mergeCell ref="H26:Q26"/>
    <mergeCell ref="L21:Q21"/>
    <mergeCell ref="B22:D24"/>
    <mergeCell ref="H22:P22"/>
    <mergeCell ref="L23:Q23"/>
  </mergeCells>
  <phoneticPr fontId="1"/>
  <pageMargins left="0.86614173228346458" right="0.39370078740157483" top="0.98425196850393704" bottom="0.62992125984251968"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S19"/>
  <sheetViews>
    <sheetView view="pageBreakPreview" zoomScale="60" zoomScaleNormal="70" workbookViewId="0"/>
  </sheetViews>
  <sheetFormatPr defaultRowHeight="13.5"/>
  <cols>
    <col min="1" max="1" width="12.625" style="334" customWidth="1"/>
    <col min="2" max="2" width="21.875" style="334" customWidth="1"/>
    <col min="3" max="3" width="21.375" style="334" customWidth="1"/>
    <col min="4" max="4" width="17.625" style="334" customWidth="1"/>
    <col min="5" max="5" width="18.75" style="334" customWidth="1"/>
    <col min="6" max="6" width="20.5" style="334" customWidth="1"/>
    <col min="7" max="8" width="17.625" style="334" customWidth="1"/>
    <col min="9" max="9" width="27.5" style="334" customWidth="1"/>
    <col min="10" max="10" width="16.25" style="334" customWidth="1"/>
    <col min="11" max="11" width="20.125" style="334" customWidth="1"/>
    <col min="12" max="12" width="24.25" style="334" customWidth="1"/>
    <col min="13" max="13" width="3.75" style="334" customWidth="1"/>
    <col min="14" max="16384" width="9" style="334"/>
  </cols>
  <sheetData>
    <row r="1" spans="1:19" ht="33" customHeight="1">
      <c r="A1" s="333" t="s">
        <v>603</v>
      </c>
      <c r="B1" s="333"/>
      <c r="C1" s="333"/>
      <c r="D1" s="333"/>
      <c r="E1" s="333"/>
      <c r="F1" s="333"/>
      <c r="G1" s="333"/>
      <c r="H1" s="333"/>
      <c r="I1" s="333"/>
      <c r="J1" s="333"/>
      <c r="K1" s="333"/>
      <c r="L1" s="333"/>
    </row>
    <row r="2" spans="1:19" ht="37.5" customHeight="1">
      <c r="A2" s="611" t="s">
        <v>646</v>
      </c>
      <c r="B2" s="611"/>
      <c r="C2" s="611"/>
      <c r="D2" s="611"/>
      <c r="E2" s="611"/>
      <c r="F2" s="611"/>
      <c r="G2" s="611"/>
      <c r="H2" s="611"/>
      <c r="I2" s="611"/>
      <c r="J2" s="611"/>
      <c r="K2" s="611"/>
      <c r="L2" s="611"/>
    </row>
    <row r="3" spans="1:19" ht="22.5" customHeight="1">
      <c r="A3" s="335"/>
      <c r="B3" s="335"/>
      <c r="C3" s="335"/>
      <c r="D3" s="335"/>
      <c r="E3" s="335"/>
      <c r="F3" s="335"/>
      <c r="G3" s="335"/>
      <c r="H3" s="335"/>
      <c r="I3" s="335"/>
      <c r="J3" s="335"/>
      <c r="K3" s="335"/>
      <c r="L3" s="335"/>
    </row>
    <row r="4" spans="1:19" s="473" customFormat="1" ht="37.5" customHeight="1">
      <c r="A4" s="472"/>
      <c r="B4" s="472"/>
      <c r="C4" s="472"/>
      <c r="I4" s="474" t="s">
        <v>576</v>
      </c>
      <c r="J4" s="619" t="str">
        <f>IF('（別表２第１号様式）交付申請書'!J8="","",'（別表２第１号様式）交付申請書'!J8)</f>
        <v/>
      </c>
      <c r="K4" s="620"/>
      <c r="L4" s="621"/>
      <c r="M4" s="473" t="str">
        <f>IF('（別表２第１号様式）交付申請書'!T2="","",'（別表２第１号様式）交付申請書'!T2)</f>
        <v/>
      </c>
      <c r="N4" s="473" t="str">
        <f>IF('（別表２第１号様式）交付申請書'!U2="","",'（別表２第１号様式）交付申請書'!U2)</f>
        <v/>
      </c>
      <c r="O4" s="473" t="str">
        <f>IF('（別表２第１号様式）交付申請書'!V2="","",'（別表２第１号様式）交付申請書'!V2)</f>
        <v/>
      </c>
      <c r="P4" s="473" t="str">
        <f>IF('（別表２第１号様式）交付申請書'!W2="","",'（別表２第１号様式）交付申請書'!W2)</f>
        <v/>
      </c>
      <c r="Q4" s="473" t="str">
        <f>IF('（別表２第１号様式）交付申請書'!X2="","",'（別表２第１号様式）交付申請書'!X2)</f>
        <v/>
      </c>
      <c r="R4" s="473" t="str">
        <f>IF('（別表２第１号様式）交付申請書'!Y2="","",'（別表２第１号様式）交付申請書'!Y2)</f>
        <v/>
      </c>
      <c r="S4" s="473" t="str">
        <f>IF('（別表２第１号様式）交付申請書'!Z2="","",'（別表２第１号様式）交付申請書'!Z2)</f>
        <v/>
      </c>
    </row>
    <row r="5" spans="1:19" s="473" customFormat="1" ht="18.75"/>
    <row r="6" spans="1:19" s="475" customFormat="1" ht="37.5" customHeight="1">
      <c r="A6" s="612" t="s">
        <v>577</v>
      </c>
      <c r="B6" s="613"/>
      <c r="C6" s="614" t="s">
        <v>631</v>
      </c>
      <c r="D6" s="614" t="s">
        <v>578</v>
      </c>
      <c r="E6" s="616" t="s">
        <v>579</v>
      </c>
      <c r="F6" s="614" t="s">
        <v>632</v>
      </c>
      <c r="G6" s="614" t="s">
        <v>593</v>
      </c>
      <c r="H6" s="614" t="s">
        <v>590</v>
      </c>
      <c r="I6" s="614" t="s">
        <v>229</v>
      </c>
      <c r="J6" s="616" t="s">
        <v>580</v>
      </c>
      <c r="K6" s="614" t="s">
        <v>581</v>
      </c>
      <c r="L6" s="617" t="s">
        <v>582</v>
      </c>
    </row>
    <row r="7" spans="1:19" s="475" customFormat="1" ht="37.5" customHeight="1">
      <c r="A7" s="612"/>
      <c r="B7" s="613"/>
      <c r="C7" s="615"/>
      <c r="D7" s="615"/>
      <c r="E7" s="615"/>
      <c r="F7" s="615"/>
      <c r="G7" s="615"/>
      <c r="H7" s="615"/>
      <c r="I7" s="615"/>
      <c r="J7" s="615"/>
      <c r="K7" s="615"/>
      <c r="L7" s="618"/>
    </row>
    <row r="8" spans="1:19" s="473" customFormat="1" ht="41.25" customHeight="1">
      <c r="A8" s="612"/>
      <c r="B8" s="613"/>
      <c r="C8" s="476" t="s">
        <v>583</v>
      </c>
      <c r="D8" s="476" t="s">
        <v>584</v>
      </c>
      <c r="E8" s="477" t="s">
        <v>596</v>
      </c>
      <c r="F8" s="476" t="s">
        <v>589</v>
      </c>
      <c r="G8" s="476" t="s">
        <v>592</v>
      </c>
      <c r="H8" s="476" t="s">
        <v>594</v>
      </c>
      <c r="I8" s="481" t="s">
        <v>633</v>
      </c>
      <c r="J8" s="476" t="s">
        <v>595</v>
      </c>
      <c r="K8" s="476" t="s">
        <v>597</v>
      </c>
      <c r="L8" s="478"/>
    </row>
    <row r="9" spans="1:19" s="479" customFormat="1" ht="27" customHeight="1">
      <c r="A9" s="605" t="s">
        <v>641</v>
      </c>
      <c r="B9" s="606"/>
      <c r="C9" s="484" t="s">
        <v>585</v>
      </c>
      <c r="D9" s="484" t="s">
        <v>585</v>
      </c>
      <c r="E9" s="484" t="s">
        <v>585</v>
      </c>
      <c r="F9" s="484" t="s">
        <v>81</v>
      </c>
      <c r="G9" s="484" t="s">
        <v>585</v>
      </c>
      <c r="H9" s="484" t="s">
        <v>585</v>
      </c>
      <c r="I9" s="484" t="s">
        <v>585</v>
      </c>
      <c r="J9" s="485" t="s">
        <v>587</v>
      </c>
      <c r="K9" s="484" t="s">
        <v>586</v>
      </c>
      <c r="L9" s="514"/>
    </row>
    <row r="10" spans="1:19" s="473" customFormat="1" ht="60" customHeight="1">
      <c r="A10" s="607"/>
      <c r="B10" s="608"/>
      <c r="C10" s="486">
        <f>'（別紙４）支出予定額'!G83</f>
        <v>0</v>
      </c>
      <c r="D10" s="486">
        <v>0</v>
      </c>
      <c r="E10" s="486">
        <f>C10-D10</f>
        <v>0</v>
      </c>
      <c r="F10" s="486">
        <v>1</v>
      </c>
      <c r="G10" s="486">
        <v>440000</v>
      </c>
      <c r="H10" s="486">
        <f>G10</f>
        <v>440000</v>
      </c>
      <c r="I10" s="486">
        <f>IF(E10&lt;=H10,E10,H10)</f>
        <v>0</v>
      </c>
      <c r="J10" s="336" t="s">
        <v>587</v>
      </c>
      <c r="K10" s="486">
        <f>ROUNDDOWN(I10/2,-3)</f>
        <v>0</v>
      </c>
      <c r="L10" s="517" t="str">
        <f>IF('（別紙３）新任訪問看護職員名簿'!E7="","",'（別紙３）新任訪問看護職員名簿'!E7)</f>
        <v/>
      </c>
    </row>
    <row r="11" spans="1:19" s="473" customFormat="1" ht="60" customHeight="1">
      <c r="A11" s="607"/>
      <c r="B11" s="608"/>
      <c r="C11" s="486"/>
      <c r="D11" s="486"/>
      <c r="E11" s="486"/>
      <c r="F11" s="486"/>
      <c r="G11" s="486"/>
      <c r="H11" s="486"/>
      <c r="I11" s="486"/>
      <c r="J11" s="336"/>
      <c r="K11" s="486"/>
      <c r="L11" s="486"/>
    </row>
    <row r="12" spans="1:19" s="473" customFormat="1" ht="60" customHeight="1">
      <c r="A12" s="607"/>
      <c r="B12" s="608"/>
      <c r="C12" s="486"/>
      <c r="D12" s="486"/>
      <c r="E12" s="486"/>
      <c r="F12" s="486"/>
      <c r="G12" s="486"/>
      <c r="H12" s="486"/>
      <c r="I12" s="486"/>
      <c r="J12" s="336"/>
      <c r="K12" s="486"/>
      <c r="L12" s="486"/>
    </row>
    <row r="13" spans="1:19" s="473" customFormat="1" ht="60" customHeight="1">
      <c r="A13" s="607"/>
      <c r="B13" s="608"/>
      <c r="C13" s="486"/>
      <c r="D13" s="486"/>
      <c r="E13" s="486"/>
      <c r="F13" s="486"/>
      <c r="G13" s="486"/>
      <c r="H13" s="486"/>
      <c r="I13" s="486"/>
      <c r="J13" s="336"/>
      <c r="K13" s="486"/>
      <c r="L13" s="486"/>
    </row>
    <row r="14" spans="1:19" s="473" customFormat="1" ht="60" customHeight="1">
      <c r="A14" s="609"/>
      <c r="B14" s="610"/>
      <c r="C14" s="486"/>
      <c r="D14" s="486"/>
      <c r="E14" s="486"/>
      <c r="F14" s="486"/>
      <c r="G14" s="486"/>
      <c r="H14" s="486"/>
      <c r="I14" s="486"/>
      <c r="J14" s="336"/>
      <c r="K14" s="486"/>
      <c r="L14" s="486"/>
    </row>
    <row r="15" spans="1:19" s="473" customFormat="1" ht="60" customHeight="1">
      <c r="A15" s="603" t="s">
        <v>588</v>
      </c>
      <c r="B15" s="604"/>
      <c r="C15" s="501">
        <f>SUM(C10:C14)</f>
        <v>0</v>
      </c>
      <c r="D15" s="502">
        <f t="shared" ref="D15:K15" si="0">SUM(D10:D14)</f>
        <v>0</v>
      </c>
      <c r="E15" s="502">
        <f t="shared" si="0"/>
        <v>0</v>
      </c>
      <c r="F15" s="502">
        <f t="shared" si="0"/>
        <v>1</v>
      </c>
      <c r="G15" s="502">
        <f t="shared" si="0"/>
        <v>440000</v>
      </c>
      <c r="H15" s="502">
        <f t="shared" si="0"/>
        <v>440000</v>
      </c>
      <c r="I15" s="502">
        <f t="shared" si="0"/>
        <v>0</v>
      </c>
      <c r="J15" s="336" t="s">
        <v>587</v>
      </c>
      <c r="K15" s="501">
        <f t="shared" si="0"/>
        <v>0</v>
      </c>
      <c r="L15" s="478"/>
    </row>
    <row r="16" spans="1:19" s="473" customFormat="1" ht="12" customHeight="1">
      <c r="B16" s="475"/>
    </row>
    <row r="17" spans="1:1" s="473" customFormat="1" ht="18.75"/>
    <row r="18" spans="1:1" s="480" customFormat="1" ht="20.100000000000001" customHeight="1">
      <c r="A18" s="480" t="s">
        <v>623</v>
      </c>
    </row>
    <row r="19" spans="1:1" s="337" customFormat="1" ht="20.100000000000001" customHeight="1"/>
  </sheetData>
  <mergeCells count="15">
    <mergeCell ref="A15:B15"/>
    <mergeCell ref="A9:B14"/>
    <mergeCell ref="A2:L2"/>
    <mergeCell ref="A6:B8"/>
    <mergeCell ref="C6:C7"/>
    <mergeCell ref="D6:D7"/>
    <mergeCell ref="E6:E7"/>
    <mergeCell ref="J6:J7"/>
    <mergeCell ref="K6:K7"/>
    <mergeCell ref="L6:L7"/>
    <mergeCell ref="G6:G7"/>
    <mergeCell ref="I6:I7"/>
    <mergeCell ref="F6:F7"/>
    <mergeCell ref="H6:H7"/>
    <mergeCell ref="J4:L4"/>
  </mergeCells>
  <phoneticPr fontId="1"/>
  <pageMargins left="0.7" right="0.7"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U90"/>
  <sheetViews>
    <sheetView view="pageBreakPreview" zoomScale="70" zoomScaleNormal="75" zoomScaleSheetLayoutView="70" workbookViewId="0">
      <pane ySplit="8" topLeftCell="A9" activePane="bottomLeft" state="frozen"/>
      <selection activeCell="D12" sqref="D12"/>
      <selection pane="bottomLeft" activeCell="A9" sqref="A9"/>
    </sheetView>
  </sheetViews>
  <sheetFormatPr defaultRowHeight="14.25"/>
  <cols>
    <col min="1" max="1" width="2.25" style="339" customWidth="1"/>
    <col min="2" max="2" width="2.125" style="339" customWidth="1"/>
    <col min="3" max="3" width="4.375" style="339" customWidth="1"/>
    <col min="4" max="4" width="3.375" style="339" customWidth="1"/>
    <col min="5" max="5" width="4.75" style="339" customWidth="1"/>
    <col min="6" max="6" width="3.625" style="339" customWidth="1"/>
    <col min="7" max="7" width="1.125" style="339" customWidth="1"/>
    <col min="8" max="8" width="7.125" style="339" customWidth="1"/>
    <col min="9" max="9" width="5.875" style="339" customWidth="1"/>
    <col min="10" max="10" width="10.125" style="339" customWidth="1"/>
    <col min="11" max="11" width="27.625" style="339" customWidth="1"/>
    <col min="12" max="14" width="13.75" style="339" customWidth="1"/>
    <col min="15" max="15" width="14.125" style="339" customWidth="1"/>
    <col min="16" max="16" width="18.125" style="339" customWidth="1"/>
    <col min="17" max="17" width="13.625" style="339" customWidth="1"/>
    <col min="18" max="18" width="18.25" style="339" customWidth="1"/>
    <col min="19" max="19" width="5.5" style="339" customWidth="1"/>
    <col min="20" max="20" width="3.25" style="339" customWidth="1"/>
    <col min="21" max="21" width="0" style="339" hidden="1" customWidth="1"/>
    <col min="22" max="16384" width="9" style="339"/>
  </cols>
  <sheetData>
    <row r="1" spans="2:21" ht="18.75">
      <c r="B1" s="338" t="s">
        <v>598</v>
      </c>
    </row>
    <row r="2" spans="2:21" ht="19.5" customHeight="1">
      <c r="C2" s="622" t="s">
        <v>106</v>
      </c>
      <c r="D2" s="622"/>
      <c r="E2" s="622"/>
      <c r="F2" s="622"/>
      <c r="G2" s="622"/>
      <c r="H2" s="622"/>
      <c r="I2" s="622"/>
      <c r="J2" s="622"/>
      <c r="K2" s="622"/>
      <c r="L2" s="622"/>
      <c r="M2" s="622"/>
      <c r="N2" s="622"/>
      <c r="O2" s="622"/>
      <c r="P2" s="622"/>
      <c r="Q2" s="622"/>
      <c r="R2" s="338"/>
    </row>
    <row r="3" spans="2:21" ht="19.5" customHeight="1">
      <c r="B3" s="387"/>
      <c r="C3" s="387"/>
      <c r="D3" s="387"/>
      <c r="E3" s="387"/>
      <c r="F3" s="387"/>
      <c r="J3" s="340"/>
      <c r="L3" s="340"/>
      <c r="N3" s="391" t="s">
        <v>637</v>
      </c>
      <c r="O3" s="516" t="str">
        <f>IF('（別紙３）新任訪問看護職員名簿'!E7="","",'（別紙３）新任訪問看護職員名簿'!E7)</f>
        <v/>
      </c>
      <c r="P3" s="494" t="s">
        <v>117</v>
      </c>
      <c r="Q3" s="632" t="str">
        <f>IF('（別表２第１号様式）交付申請書'!J8="","",'（別表２第１号様式）交付申請書'!J8)</f>
        <v/>
      </c>
      <c r="R3" s="632"/>
    </row>
    <row r="4" spans="2:21" ht="7.5" customHeight="1"/>
    <row r="5" spans="2:21">
      <c r="B5" s="341"/>
      <c r="C5" s="342"/>
      <c r="D5" s="342"/>
      <c r="E5" s="342"/>
      <c r="F5" s="343"/>
      <c r="G5" s="342"/>
      <c r="H5" s="342"/>
      <c r="I5" s="342"/>
      <c r="J5" s="344"/>
      <c r="K5" s="344"/>
      <c r="L5" s="341"/>
      <c r="M5" s="342"/>
      <c r="N5" s="342"/>
      <c r="O5" s="342"/>
      <c r="P5" s="342"/>
      <c r="Q5" s="343"/>
      <c r="R5" s="344"/>
    </row>
    <row r="6" spans="2:21">
      <c r="B6" s="345"/>
      <c r="C6" s="628" t="s">
        <v>107</v>
      </c>
      <c r="D6" s="628"/>
      <c r="E6" s="628"/>
      <c r="F6" s="629"/>
      <c r="G6" s="631" t="s">
        <v>36</v>
      </c>
      <c r="H6" s="628"/>
      <c r="I6" s="628"/>
      <c r="J6" s="630" t="s">
        <v>568</v>
      </c>
      <c r="K6" s="630" t="s">
        <v>211</v>
      </c>
      <c r="L6" s="626" t="s">
        <v>570</v>
      </c>
      <c r="M6" s="627"/>
      <c r="N6" s="627"/>
      <c r="O6" s="627"/>
      <c r="P6" s="627"/>
      <c r="Q6" s="627"/>
      <c r="R6" s="630" t="s">
        <v>69</v>
      </c>
    </row>
    <row r="7" spans="2:21">
      <c r="B7" s="345"/>
      <c r="C7" s="628"/>
      <c r="D7" s="628"/>
      <c r="E7" s="628"/>
      <c r="F7" s="629"/>
      <c r="G7" s="631"/>
      <c r="H7" s="628"/>
      <c r="I7" s="628"/>
      <c r="J7" s="630"/>
      <c r="K7" s="630"/>
      <c r="L7" s="346" t="s">
        <v>569</v>
      </c>
      <c r="M7" s="346" t="s">
        <v>575</v>
      </c>
      <c r="N7" s="346" t="s">
        <v>571</v>
      </c>
      <c r="O7" s="346" t="s">
        <v>572</v>
      </c>
      <c r="P7" s="346" t="s">
        <v>573</v>
      </c>
      <c r="Q7" s="346" t="s">
        <v>574</v>
      </c>
      <c r="R7" s="630"/>
    </row>
    <row r="8" spans="2:21">
      <c r="B8" s="347"/>
      <c r="C8" s="348"/>
      <c r="D8" s="348"/>
      <c r="E8" s="348"/>
      <c r="F8" s="349"/>
      <c r="G8" s="348"/>
      <c r="H8" s="348"/>
      <c r="I8" s="348"/>
      <c r="J8" s="350" t="s">
        <v>48</v>
      </c>
      <c r="K8" s="351"/>
      <c r="L8" s="351"/>
      <c r="M8" s="567"/>
      <c r="N8" s="351"/>
      <c r="O8" s="623" t="s">
        <v>602</v>
      </c>
      <c r="P8" s="624"/>
      <c r="Q8" s="625"/>
      <c r="R8" s="351"/>
    </row>
    <row r="9" spans="2:21" ht="30" customHeight="1">
      <c r="B9" s="352"/>
      <c r="C9" s="534"/>
      <c r="D9" s="355" t="s">
        <v>50</v>
      </c>
      <c r="E9" s="534"/>
      <c r="F9" s="356" t="s">
        <v>51</v>
      </c>
      <c r="G9" s="354"/>
      <c r="H9" s="536"/>
      <c r="I9" s="355" t="s">
        <v>56</v>
      </c>
      <c r="J9" s="538"/>
      <c r="K9" s="533"/>
      <c r="L9" s="561"/>
      <c r="M9" s="557"/>
      <c r="N9" s="561"/>
      <c r="O9" s="562"/>
      <c r="P9" s="565"/>
      <c r="Q9" s="532"/>
      <c r="R9" s="565"/>
      <c r="U9" s="339" t="s">
        <v>331</v>
      </c>
    </row>
    <row r="10" spans="2:21" ht="30" customHeight="1">
      <c r="B10" s="353"/>
      <c r="C10" s="534"/>
      <c r="D10" s="355" t="s">
        <v>50</v>
      </c>
      <c r="E10" s="534"/>
      <c r="F10" s="356" t="s">
        <v>51</v>
      </c>
      <c r="G10" s="354"/>
      <c r="H10" s="536"/>
      <c r="I10" s="355" t="s">
        <v>56</v>
      </c>
      <c r="J10" s="539"/>
      <c r="K10" s="531"/>
      <c r="L10" s="557"/>
      <c r="M10" s="557"/>
      <c r="N10" s="557"/>
      <c r="O10" s="554"/>
      <c r="P10" s="563"/>
      <c r="Q10" s="557"/>
      <c r="R10" s="563"/>
    </row>
    <row r="11" spans="2:21" ht="30" customHeight="1">
      <c r="B11" s="353"/>
      <c r="C11" s="534"/>
      <c r="D11" s="355" t="s">
        <v>50</v>
      </c>
      <c r="E11" s="534"/>
      <c r="F11" s="356" t="s">
        <v>51</v>
      </c>
      <c r="G11" s="354"/>
      <c r="H11" s="536"/>
      <c r="I11" s="355" t="s">
        <v>56</v>
      </c>
      <c r="J11" s="539"/>
      <c r="K11" s="531"/>
      <c r="L11" s="554"/>
      <c r="M11" s="557"/>
      <c r="N11" s="557"/>
      <c r="O11" s="554"/>
      <c r="P11" s="563"/>
      <c r="Q11" s="557"/>
      <c r="R11" s="563"/>
    </row>
    <row r="12" spans="2:21" ht="30" customHeight="1">
      <c r="B12" s="353"/>
      <c r="C12" s="534"/>
      <c r="D12" s="355" t="s">
        <v>50</v>
      </c>
      <c r="E12" s="534"/>
      <c r="F12" s="356" t="s">
        <v>51</v>
      </c>
      <c r="G12" s="354"/>
      <c r="H12" s="536"/>
      <c r="I12" s="355" t="s">
        <v>56</v>
      </c>
      <c r="J12" s="539"/>
      <c r="K12" s="531"/>
      <c r="L12" s="554"/>
      <c r="M12" s="557"/>
      <c r="N12" s="557"/>
      <c r="O12" s="554"/>
      <c r="P12" s="563"/>
      <c r="Q12" s="557"/>
      <c r="R12" s="563"/>
    </row>
    <row r="13" spans="2:21" ht="30" customHeight="1">
      <c r="B13" s="353"/>
      <c r="C13" s="534"/>
      <c r="D13" s="355" t="s">
        <v>50</v>
      </c>
      <c r="E13" s="534"/>
      <c r="F13" s="356" t="s">
        <v>51</v>
      </c>
      <c r="G13" s="354"/>
      <c r="H13" s="536"/>
      <c r="I13" s="355" t="s">
        <v>56</v>
      </c>
      <c r="J13" s="539"/>
      <c r="K13" s="540"/>
      <c r="L13" s="554"/>
      <c r="M13" s="557"/>
      <c r="N13" s="557"/>
      <c r="O13" s="554"/>
      <c r="P13" s="563"/>
      <c r="Q13" s="557"/>
      <c r="R13" s="563"/>
    </row>
    <row r="14" spans="2:21" ht="30" customHeight="1">
      <c r="B14" s="353"/>
      <c r="C14" s="534"/>
      <c r="D14" s="355" t="s">
        <v>50</v>
      </c>
      <c r="E14" s="534"/>
      <c r="F14" s="356" t="s">
        <v>51</v>
      </c>
      <c r="G14" s="354"/>
      <c r="H14" s="536"/>
      <c r="I14" s="355" t="s">
        <v>56</v>
      </c>
      <c r="J14" s="539"/>
      <c r="K14" s="531"/>
      <c r="L14" s="554"/>
      <c r="M14" s="557"/>
      <c r="N14" s="557"/>
      <c r="O14" s="554"/>
      <c r="P14" s="563"/>
      <c r="Q14" s="557"/>
      <c r="R14" s="563"/>
    </row>
    <row r="15" spans="2:21" ht="30" customHeight="1">
      <c r="B15" s="353"/>
      <c r="C15" s="534"/>
      <c r="D15" s="355" t="s">
        <v>50</v>
      </c>
      <c r="E15" s="534"/>
      <c r="F15" s="356" t="s">
        <v>51</v>
      </c>
      <c r="G15" s="354"/>
      <c r="H15" s="536"/>
      <c r="I15" s="355" t="s">
        <v>56</v>
      </c>
      <c r="J15" s="539"/>
      <c r="K15" s="531"/>
      <c r="L15" s="554"/>
      <c r="M15" s="557"/>
      <c r="N15" s="557"/>
      <c r="O15" s="554"/>
      <c r="P15" s="563"/>
      <c r="Q15" s="557"/>
      <c r="R15" s="563"/>
    </row>
    <row r="16" spans="2:21" ht="30" customHeight="1">
      <c r="B16" s="353"/>
      <c r="C16" s="534"/>
      <c r="D16" s="355" t="s">
        <v>50</v>
      </c>
      <c r="E16" s="534"/>
      <c r="F16" s="356" t="s">
        <v>51</v>
      </c>
      <c r="G16" s="354"/>
      <c r="H16" s="536"/>
      <c r="I16" s="355" t="s">
        <v>56</v>
      </c>
      <c r="J16" s="539"/>
      <c r="K16" s="531"/>
      <c r="L16" s="554"/>
      <c r="M16" s="557"/>
      <c r="N16" s="557"/>
      <c r="O16" s="554"/>
      <c r="P16" s="563"/>
      <c r="Q16" s="557"/>
      <c r="R16" s="563"/>
    </row>
    <row r="17" spans="2:18" ht="30" customHeight="1">
      <c r="B17" s="353"/>
      <c r="C17" s="534"/>
      <c r="D17" s="355" t="s">
        <v>50</v>
      </c>
      <c r="E17" s="534"/>
      <c r="F17" s="356" t="s">
        <v>51</v>
      </c>
      <c r="G17" s="354"/>
      <c r="H17" s="536"/>
      <c r="I17" s="355" t="s">
        <v>56</v>
      </c>
      <c r="J17" s="539"/>
      <c r="K17" s="531"/>
      <c r="L17" s="554"/>
      <c r="M17" s="557"/>
      <c r="N17" s="558"/>
      <c r="O17" s="555"/>
      <c r="P17" s="563"/>
      <c r="Q17" s="557"/>
      <c r="R17" s="563"/>
    </row>
    <row r="18" spans="2:18" ht="30" customHeight="1">
      <c r="B18" s="353"/>
      <c r="C18" s="534"/>
      <c r="D18" s="355" t="s">
        <v>50</v>
      </c>
      <c r="E18" s="534"/>
      <c r="F18" s="356" t="s">
        <v>51</v>
      </c>
      <c r="G18" s="354"/>
      <c r="H18" s="536"/>
      <c r="I18" s="355" t="s">
        <v>56</v>
      </c>
      <c r="J18" s="539"/>
      <c r="K18" s="531"/>
      <c r="L18" s="554"/>
      <c r="M18" s="557"/>
      <c r="N18" s="558"/>
      <c r="O18" s="554"/>
      <c r="P18" s="563"/>
      <c r="Q18" s="557"/>
      <c r="R18" s="563"/>
    </row>
    <row r="19" spans="2:18" ht="30" customHeight="1">
      <c r="B19" s="353"/>
      <c r="C19" s="534"/>
      <c r="D19" s="355" t="s">
        <v>50</v>
      </c>
      <c r="E19" s="534"/>
      <c r="F19" s="356" t="s">
        <v>51</v>
      </c>
      <c r="G19" s="354"/>
      <c r="H19" s="536"/>
      <c r="I19" s="355" t="s">
        <v>56</v>
      </c>
      <c r="J19" s="539"/>
      <c r="K19" s="531"/>
      <c r="L19" s="554"/>
      <c r="M19" s="557"/>
      <c r="N19" s="558"/>
      <c r="O19" s="555"/>
      <c r="P19" s="563"/>
      <c r="Q19" s="557"/>
      <c r="R19" s="563"/>
    </row>
    <row r="20" spans="2:18" ht="30" customHeight="1">
      <c r="B20" s="353"/>
      <c r="C20" s="534"/>
      <c r="D20" s="355" t="s">
        <v>50</v>
      </c>
      <c r="E20" s="534"/>
      <c r="F20" s="356" t="s">
        <v>51</v>
      </c>
      <c r="G20" s="354"/>
      <c r="H20" s="536"/>
      <c r="I20" s="355" t="s">
        <v>56</v>
      </c>
      <c r="J20" s="539"/>
      <c r="K20" s="531"/>
      <c r="L20" s="554"/>
      <c r="M20" s="557"/>
      <c r="N20" s="558"/>
      <c r="O20" s="555"/>
      <c r="P20" s="563"/>
      <c r="Q20" s="557"/>
      <c r="R20" s="563"/>
    </row>
    <row r="21" spans="2:18" ht="30" customHeight="1">
      <c r="B21" s="353"/>
      <c r="C21" s="534"/>
      <c r="D21" s="355" t="s">
        <v>50</v>
      </c>
      <c r="E21" s="534"/>
      <c r="F21" s="356" t="s">
        <v>51</v>
      </c>
      <c r="G21" s="354"/>
      <c r="H21" s="536"/>
      <c r="I21" s="355" t="s">
        <v>56</v>
      </c>
      <c r="J21" s="539"/>
      <c r="K21" s="531"/>
      <c r="L21" s="554"/>
      <c r="M21" s="557"/>
      <c r="N21" s="558"/>
      <c r="O21" s="555"/>
      <c r="P21" s="563"/>
      <c r="Q21" s="557"/>
      <c r="R21" s="563"/>
    </row>
    <row r="22" spans="2:18" ht="30" customHeight="1">
      <c r="B22" s="353"/>
      <c r="C22" s="534"/>
      <c r="D22" s="355" t="s">
        <v>50</v>
      </c>
      <c r="E22" s="534"/>
      <c r="F22" s="356" t="s">
        <v>51</v>
      </c>
      <c r="G22" s="354"/>
      <c r="H22" s="536"/>
      <c r="I22" s="355" t="s">
        <v>56</v>
      </c>
      <c r="J22" s="539"/>
      <c r="K22" s="531"/>
      <c r="L22" s="554"/>
      <c r="M22" s="557"/>
      <c r="N22" s="558"/>
      <c r="O22" s="555"/>
      <c r="P22" s="563"/>
      <c r="Q22" s="557"/>
      <c r="R22" s="563"/>
    </row>
    <row r="23" spans="2:18" ht="30" customHeight="1">
      <c r="B23" s="353"/>
      <c r="C23" s="534"/>
      <c r="D23" s="355" t="s">
        <v>50</v>
      </c>
      <c r="E23" s="534"/>
      <c r="F23" s="356" t="s">
        <v>51</v>
      </c>
      <c r="G23" s="354"/>
      <c r="H23" s="536"/>
      <c r="I23" s="355" t="s">
        <v>56</v>
      </c>
      <c r="J23" s="539"/>
      <c r="K23" s="531"/>
      <c r="L23" s="554"/>
      <c r="M23" s="557"/>
      <c r="N23" s="558"/>
      <c r="O23" s="555"/>
      <c r="P23" s="563"/>
      <c r="Q23" s="557"/>
      <c r="R23" s="563"/>
    </row>
    <row r="24" spans="2:18" ht="30" customHeight="1">
      <c r="B24" s="353"/>
      <c r="C24" s="534"/>
      <c r="D24" s="355" t="s">
        <v>50</v>
      </c>
      <c r="E24" s="534"/>
      <c r="F24" s="356" t="s">
        <v>51</v>
      </c>
      <c r="G24" s="354"/>
      <c r="H24" s="536"/>
      <c r="I24" s="355" t="s">
        <v>56</v>
      </c>
      <c r="J24" s="539"/>
      <c r="K24" s="531"/>
      <c r="L24" s="554"/>
      <c r="M24" s="557"/>
      <c r="N24" s="558"/>
      <c r="O24" s="555"/>
      <c r="P24" s="563"/>
      <c r="Q24" s="557"/>
      <c r="R24" s="563"/>
    </row>
    <row r="25" spans="2:18" ht="30" customHeight="1">
      <c r="B25" s="353"/>
      <c r="C25" s="534"/>
      <c r="D25" s="355" t="s">
        <v>50</v>
      </c>
      <c r="E25" s="534"/>
      <c r="F25" s="356" t="s">
        <v>51</v>
      </c>
      <c r="G25" s="354"/>
      <c r="H25" s="536"/>
      <c r="I25" s="355" t="s">
        <v>56</v>
      </c>
      <c r="J25" s="539"/>
      <c r="K25" s="531"/>
      <c r="L25" s="554"/>
      <c r="M25" s="557"/>
      <c r="N25" s="558"/>
      <c r="O25" s="555"/>
      <c r="P25" s="563"/>
      <c r="Q25" s="557"/>
      <c r="R25" s="563"/>
    </row>
    <row r="26" spans="2:18" ht="30" customHeight="1">
      <c r="B26" s="353"/>
      <c r="C26" s="534"/>
      <c r="D26" s="355" t="s">
        <v>50</v>
      </c>
      <c r="E26" s="534"/>
      <c r="F26" s="356" t="s">
        <v>51</v>
      </c>
      <c r="G26" s="354"/>
      <c r="H26" s="536"/>
      <c r="I26" s="355" t="s">
        <v>56</v>
      </c>
      <c r="J26" s="539"/>
      <c r="K26" s="531"/>
      <c r="L26" s="554"/>
      <c r="M26" s="557"/>
      <c r="N26" s="558"/>
      <c r="O26" s="555"/>
      <c r="P26" s="563"/>
      <c r="Q26" s="557"/>
      <c r="R26" s="563"/>
    </row>
    <row r="27" spans="2:18" ht="30" customHeight="1">
      <c r="B27" s="353"/>
      <c r="C27" s="534"/>
      <c r="D27" s="355" t="s">
        <v>50</v>
      </c>
      <c r="E27" s="534"/>
      <c r="F27" s="356" t="s">
        <v>51</v>
      </c>
      <c r="G27" s="354"/>
      <c r="H27" s="536"/>
      <c r="I27" s="355" t="s">
        <v>56</v>
      </c>
      <c r="J27" s="539"/>
      <c r="K27" s="531"/>
      <c r="L27" s="554"/>
      <c r="M27" s="557"/>
      <c r="N27" s="558"/>
      <c r="O27" s="555"/>
      <c r="P27" s="563"/>
      <c r="Q27" s="557"/>
      <c r="R27" s="563"/>
    </row>
    <row r="28" spans="2:18" ht="30" customHeight="1">
      <c r="B28" s="353"/>
      <c r="C28" s="534"/>
      <c r="D28" s="355" t="s">
        <v>50</v>
      </c>
      <c r="E28" s="534"/>
      <c r="F28" s="356" t="s">
        <v>51</v>
      </c>
      <c r="G28" s="354"/>
      <c r="H28" s="536"/>
      <c r="I28" s="355" t="s">
        <v>56</v>
      </c>
      <c r="J28" s="539"/>
      <c r="K28" s="531"/>
      <c r="L28" s="554"/>
      <c r="M28" s="557"/>
      <c r="N28" s="558"/>
      <c r="O28" s="555"/>
      <c r="P28" s="563"/>
      <c r="Q28" s="557"/>
      <c r="R28" s="563"/>
    </row>
    <row r="29" spans="2:18" ht="30" customHeight="1">
      <c r="B29" s="353"/>
      <c r="C29" s="534"/>
      <c r="D29" s="355" t="s">
        <v>50</v>
      </c>
      <c r="E29" s="534"/>
      <c r="F29" s="356" t="s">
        <v>51</v>
      </c>
      <c r="G29" s="354"/>
      <c r="H29" s="536"/>
      <c r="I29" s="355" t="s">
        <v>56</v>
      </c>
      <c r="J29" s="539"/>
      <c r="K29" s="531"/>
      <c r="L29" s="554"/>
      <c r="M29" s="557"/>
      <c r="N29" s="558"/>
      <c r="O29" s="555"/>
      <c r="P29" s="563"/>
      <c r="Q29" s="557"/>
      <c r="R29" s="563"/>
    </row>
    <row r="30" spans="2:18" ht="30" customHeight="1">
      <c r="B30" s="353"/>
      <c r="C30" s="534"/>
      <c r="D30" s="355" t="s">
        <v>50</v>
      </c>
      <c r="E30" s="534"/>
      <c r="F30" s="356" t="s">
        <v>51</v>
      </c>
      <c r="G30" s="354"/>
      <c r="H30" s="536"/>
      <c r="I30" s="355" t="s">
        <v>56</v>
      </c>
      <c r="J30" s="539"/>
      <c r="K30" s="531"/>
      <c r="L30" s="554"/>
      <c r="M30" s="557"/>
      <c r="N30" s="558"/>
      <c r="O30" s="555"/>
      <c r="P30" s="563"/>
      <c r="Q30" s="557"/>
      <c r="R30" s="563"/>
    </row>
    <row r="31" spans="2:18" ht="30" customHeight="1">
      <c r="B31" s="353"/>
      <c r="C31" s="534"/>
      <c r="D31" s="355" t="s">
        <v>50</v>
      </c>
      <c r="E31" s="534"/>
      <c r="F31" s="356" t="s">
        <v>51</v>
      </c>
      <c r="G31" s="354"/>
      <c r="H31" s="536"/>
      <c r="I31" s="355" t="s">
        <v>56</v>
      </c>
      <c r="J31" s="539"/>
      <c r="K31" s="531"/>
      <c r="L31" s="554"/>
      <c r="M31" s="557"/>
      <c r="N31" s="558"/>
      <c r="O31" s="555"/>
      <c r="P31" s="563"/>
      <c r="Q31" s="557"/>
      <c r="R31" s="563"/>
    </row>
    <row r="32" spans="2:18" ht="30" customHeight="1">
      <c r="B32" s="353"/>
      <c r="C32" s="534"/>
      <c r="D32" s="355" t="s">
        <v>50</v>
      </c>
      <c r="E32" s="534"/>
      <c r="F32" s="356" t="s">
        <v>51</v>
      </c>
      <c r="G32" s="354"/>
      <c r="H32" s="536"/>
      <c r="I32" s="355" t="s">
        <v>56</v>
      </c>
      <c r="J32" s="539"/>
      <c r="K32" s="531"/>
      <c r="L32" s="554"/>
      <c r="M32" s="557"/>
      <c r="N32" s="558"/>
      <c r="O32" s="555"/>
      <c r="P32" s="563"/>
      <c r="Q32" s="557"/>
      <c r="R32" s="563"/>
    </row>
    <row r="33" spans="2:18" ht="30" customHeight="1">
      <c r="B33" s="353"/>
      <c r="C33" s="534"/>
      <c r="D33" s="355" t="s">
        <v>50</v>
      </c>
      <c r="E33" s="534"/>
      <c r="F33" s="356" t="s">
        <v>51</v>
      </c>
      <c r="G33" s="354"/>
      <c r="H33" s="536"/>
      <c r="I33" s="355" t="s">
        <v>56</v>
      </c>
      <c r="J33" s="539"/>
      <c r="K33" s="531"/>
      <c r="L33" s="554"/>
      <c r="M33" s="557"/>
      <c r="N33" s="558"/>
      <c r="O33" s="555"/>
      <c r="P33" s="563"/>
      <c r="Q33" s="557"/>
      <c r="R33" s="563"/>
    </row>
    <row r="34" spans="2:18" ht="30" customHeight="1">
      <c r="B34" s="353"/>
      <c r="C34" s="534"/>
      <c r="D34" s="355" t="s">
        <v>50</v>
      </c>
      <c r="E34" s="534"/>
      <c r="F34" s="356" t="s">
        <v>51</v>
      </c>
      <c r="G34" s="354"/>
      <c r="H34" s="536"/>
      <c r="I34" s="355" t="s">
        <v>56</v>
      </c>
      <c r="J34" s="539"/>
      <c r="K34" s="531"/>
      <c r="L34" s="554"/>
      <c r="M34" s="557"/>
      <c r="N34" s="558"/>
      <c r="O34" s="555"/>
      <c r="P34" s="563"/>
      <c r="Q34" s="557"/>
      <c r="R34" s="563"/>
    </row>
    <row r="35" spans="2:18" ht="30" customHeight="1">
      <c r="B35" s="353"/>
      <c r="C35" s="534"/>
      <c r="D35" s="355" t="s">
        <v>50</v>
      </c>
      <c r="E35" s="534"/>
      <c r="F35" s="356" t="s">
        <v>51</v>
      </c>
      <c r="G35" s="354"/>
      <c r="H35" s="536"/>
      <c r="I35" s="355" t="s">
        <v>56</v>
      </c>
      <c r="J35" s="539"/>
      <c r="K35" s="531"/>
      <c r="L35" s="554"/>
      <c r="M35" s="557"/>
      <c r="N35" s="558"/>
      <c r="O35" s="555"/>
      <c r="P35" s="563"/>
      <c r="Q35" s="557"/>
      <c r="R35" s="563"/>
    </row>
    <row r="36" spans="2:18" ht="30" customHeight="1">
      <c r="B36" s="353"/>
      <c r="C36" s="534"/>
      <c r="D36" s="355" t="s">
        <v>50</v>
      </c>
      <c r="E36" s="534"/>
      <c r="F36" s="356" t="s">
        <v>51</v>
      </c>
      <c r="G36" s="354"/>
      <c r="H36" s="536"/>
      <c r="I36" s="355" t="s">
        <v>56</v>
      </c>
      <c r="J36" s="539"/>
      <c r="K36" s="531"/>
      <c r="L36" s="554"/>
      <c r="M36" s="557"/>
      <c r="N36" s="558"/>
      <c r="O36" s="555"/>
      <c r="P36" s="563"/>
      <c r="Q36" s="557"/>
      <c r="R36" s="563"/>
    </row>
    <row r="37" spans="2:18" ht="30" customHeight="1">
      <c r="B37" s="353"/>
      <c r="C37" s="534"/>
      <c r="D37" s="355" t="s">
        <v>50</v>
      </c>
      <c r="E37" s="534"/>
      <c r="F37" s="356" t="s">
        <v>51</v>
      </c>
      <c r="G37" s="354"/>
      <c r="H37" s="536"/>
      <c r="I37" s="355" t="s">
        <v>56</v>
      </c>
      <c r="J37" s="541"/>
      <c r="K37" s="531"/>
      <c r="L37" s="554"/>
      <c r="M37" s="557"/>
      <c r="N37" s="558"/>
      <c r="O37" s="555"/>
      <c r="P37" s="563"/>
      <c r="Q37" s="557"/>
      <c r="R37" s="563"/>
    </row>
    <row r="38" spans="2:18" ht="30" customHeight="1">
      <c r="B38" s="353"/>
      <c r="C38" s="534"/>
      <c r="D38" s="355" t="s">
        <v>50</v>
      </c>
      <c r="E38" s="534"/>
      <c r="F38" s="356" t="s">
        <v>51</v>
      </c>
      <c r="G38" s="354"/>
      <c r="H38" s="536"/>
      <c r="I38" s="355" t="s">
        <v>56</v>
      </c>
      <c r="J38" s="541"/>
      <c r="K38" s="531"/>
      <c r="L38" s="554"/>
      <c r="M38" s="557"/>
      <c r="N38" s="558"/>
      <c r="O38" s="555"/>
      <c r="P38" s="563"/>
      <c r="Q38" s="557"/>
      <c r="R38" s="563"/>
    </row>
    <row r="39" spans="2:18" ht="30" customHeight="1">
      <c r="B39" s="353"/>
      <c r="C39" s="534"/>
      <c r="D39" s="355" t="s">
        <v>50</v>
      </c>
      <c r="E39" s="534"/>
      <c r="F39" s="356" t="s">
        <v>51</v>
      </c>
      <c r="G39" s="354"/>
      <c r="H39" s="536"/>
      <c r="I39" s="355" t="s">
        <v>56</v>
      </c>
      <c r="J39" s="541"/>
      <c r="K39" s="531"/>
      <c r="L39" s="554"/>
      <c r="M39" s="557"/>
      <c r="N39" s="558"/>
      <c r="O39" s="555"/>
      <c r="P39" s="563"/>
      <c r="Q39" s="557"/>
      <c r="R39" s="563"/>
    </row>
    <row r="40" spans="2:18" ht="30" customHeight="1">
      <c r="B40" s="353"/>
      <c r="C40" s="534"/>
      <c r="D40" s="355" t="s">
        <v>50</v>
      </c>
      <c r="E40" s="534"/>
      <c r="F40" s="356" t="s">
        <v>51</v>
      </c>
      <c r="G40" s="354"/>
      <c r="H40" s="536"/>
      <c r="I40" s="355" t="s">
        <v>56</v>
      </c>
      <c r="J40" s="541"/>
      <c r="K40" s="531"/>
      <c r="L40" s="554"/>
      <c r="M40" s="557"/>
      <c r="N40" s="558"/>
      <c r="O40" s="555"/>
      <c r="P40" s="563"/>
      <c r="Q40" s="557"/>
      <c r="R40" s="563"/>
    </row>
    <row r="41" spans="2:18" ht="30" customHeight="1">
      <c r="B41" s="353"/>
      <c r="C41" s="534"/>
      <c r="D41" s="355" t="s">
        <v>50</v>
      </c>
      <c r="E41" s="534"/>
      <c r="F41" s="356" t="s">
        <v>51</v>
      </c>
      <c r="G41" s="354"/>
      <c r="H41" s="536"/>
      <c r="I41" s="355" t="s">
        <v>56</v>
      </c>
      <c r="J41" s="541"/>
      <c r="K41" s="531"/>
      <c r="L41" s="554"/>
      <c r="M41" s="557"/>
      <c r="N41" s="558"/>
      <c r="O41" s="555"/>
      <c r="P41" s="563"/>
      <c r="Q41" s="557"/>
      <c r="R41" s="563"/>
    </row>
    <row r="42" spans="2:18" ht="30" customHeight="1">
      <c r="B42" s="353"/>
      <c r="C42" s="534"/>
      <c r="D42" s="355" t="s">
        <v>50</v>
      </c>
      <c r="E42" s="534"/>
      <c r="F42" s="356" t="s">
        <v>51</v>
      </c>
      <c r="G42" s="354"/>
      <c r="H42" s="536"/>
      <c r="I42" s="355" t="s">
        <v>56</v>
      </c>
      <c r="J42" s="541"/>
      <c r="K42" s="531"/>
      <c r="L42" s="554"/>
      <c r="M42" s="557"/>
      <c r="N42" s="558"/>
      <c r="O42" s="555"/>
      <c r="P42" s="563"/>
      <c r="Q42" s="557"/>
      <c r="R42" s="563"/>
    </row>
    <row r="43" spans="2:18" ht="30" customHeight="1">
      <c r="B43" s="353"/>
      <c r="C43" s="534"/>
      <c r="D43" s="355" t="s">
        <v>50</v>
      </c>
      <c r="E43" s="534"/>
      <c r="F43" s="356" t="s">
        <v>51</v>
      </c>
      <c r="G43" s="354"/>
      <c r="H43" s="536"/>
      <c r="I43" s="355" t="s">
        <v>56</v>
      </c>
      <c r="J43" s="541"/>
      <c r="K43" s="531"/>
      <c r="L43" s="554"/>
      <c r="M43" s="557"/>
      <c r="N43" s="558"/>
      <c r="O43" s="555"/>
      <c r="P43" s="563"/>
      <c r="Q43" s="557"/>
      <c r="R43" s="563"/>
    </row>
    <row r="44" spans="2:18" ht="30" customHeight="1">
      <c r="B44" s="353"/>
      <c r="C44" s="534"/>
      <c r="D44" s="355" t="s">
        <v>50</v>
      </c>
      <c r="E44" s="534"/>
      <c r="F44" s="356" t="s">
        <v>51</v>
      </c>
      <c r="G44" s="354"/>
      <c r="H44" s="536"/>
      <c r="I44" s="355" t="s">
        <v>56</v>
      </c>
      <c r="J44" s="541"/>
      <c r="K44" s="531"/>
      <c r="L44" s="554"/>
      <c r="M44" s="557"/>
      <c r="N44" s="558"/>
      <c r="O44" s="555"/>
      <c r="P44" s="563"/>
      <c r="Q44" s="557"/>
      <c r="R44" s="563"/>
    </row>
    <row r="45" spans="2:18" ht="30" customHeight="1">
      <c r="B45" s="353"/>
      <c r="C45" s="534"/>
      <c r="D45" s="355" t="s">
        <v>50</v>
      </c>
      <c r="E45" s="534"/>
      <c r="F45" s="356" t="s">
        <v>51</v>
      </c>
      <c r="G45" s="354"/>
      <c r="H45" s="536"/>
      <c r="I45" s="355" t="s">
        <v>56</v>
      </c>
      <c r="J45" s="541"/>
      <c r="K45" s="531"/>
      <c r="L45" s="554"/>
      <c r="M45" s="557"/>
      <c r="N45" s="558"/>
      <c r="O45" s="555"/>
      <c r="P45" s="563"/>
      <c r="Q45" s="557"/>
      <c r="R45" s="563"/>
    </row>
    <row r="46" spans="2:18" ht="30" customHeight="1">
      <c r="B46" s="353"/>
      <c r="C46" s="534"/>
      <c r="D46" s="355" t="s">
        <v>50</v>
      </c>
      <c r="E46" s="534"/>
      <c r="F46" s="356" t="s">
        <v>51</v>
      </c>
      <c r="G46" s="354"/>
      <c r="H46" s="536"/>
      <c r="I46" s="355" t="s">
        <v>56</v>
      </c>
      <c r="J46" s="541"/>
      <c r="K46" s="531"/>
      <c r="L46" s="554"/>
      <c r="M46" s="557"/>
      <c r="N46" s="558"/>
      <c r="O46" s="555"/>
      <c r="P46" s="563"/>
      <c r="Q46" s="557"/>
      <c r="R46" s="563"/>
    </row>
    <row r="47" spans="2:18" ht="30" customHeight="1">
      <c r="B47" s="353"/>
      <c r="C47" s="534"/>
      <c r="D47" s="355" t="s">
        <v>50</v>
      </c>
      <c r="E47" s="534"/>
      <c r="F47" s="356" t="s">
        <v>51</v>
      </c>
      <c r="G47" s="354"/>
      <c r="H47" s="536"/>
      <c r="I47" s="355" t="s">
        <v>56</v>
      </c>
      <c r="J47" s="541"/>
      <c r="K47" s="531"/>
      <c r="L47" s="554"/>
      <c r="M47" s="557"/>
      <c r="N47" s="558"/>
      <c r="O47" s="555"/>
      <c r="P47" s="563"/>
      <c r="Q47" s="557"/>
      <c r="R47" s="563"/>
    </row>
    <row r="48" spans="2:18" ht="30" customHeight="1">
      <c r="B48" s="353"/>
      <c r="C48" s="534"/>
      <c r="D48" s="355" t="s">
        <v>37</v>
      </c>
      <c r="E48" s="534"/>
      <c r="F48" s="356" t="s">
        <v>38</v>
      </c>
      <c r="G48" s="354"/>
      <c r="H48" s="536"/>
      <c r="I48" s="355" t="s">
        <v>56</v>
      </c>
      <c r="J48" s="541"/>
      <c r="K48" s="531"/>
      <c r="L48" s="554"/>
      <c r="M48" s="557"/>
      <c r="N48" s="558"/>
      <c r="O48" s="555"/>
      <c r="P48" s="563"/>
      <c r="Q48" s="557"/>
      <c r="R48" s="563"/>
    </row>
    <row r="49" spans="2:18" ht="30" customHeight="1">
      <c r="B49" s="353"/>
      <c r="C49" s="534"/>
      <c r="D49" s="355" t="s">
        <v>37</v>
      </c>
      <c r="E49" s="534"/>
      <c r="F49" s="356" t="s">
        <v>38</v>
      </c>
      <c r="G49" s="354"/>
      <c r="H49" s="536"/>
      <c r="I49" s="355" t="s">
        <v>56</v>
      </c>
      <c r="J49" s="541"/>
      <c r="K49" s="531"/>
      <c r="L49" s="554"/>
      <c r="M49" s="557"/>
      <c r="N49" s="558"/>
      <c r="O49" s="555"/>
      <c r="P49" s="563"/>
      <c r="Q49" s="557"/>
      <c r="R49" s="563"/>
    </row>
    <row r="50" spans="2:18" ht="30" customHeight="1">
      <c r="B50" s="353"/>
      <c r="C50" s="534"/>
      <c r="D50" s="355" t="s">
        <v>37</v>
      </c>
      <c r="E50" s="534"/>
      <c r="F50" s="356" t="s">
        <v>38</v>
      </c>
      <c r="G50" s="354"/>
      <c r="H50" s="536"/>
      <c r="I50" s="355" t="s">
        <v>56</v>
      </c>
      <c r="J50" s="541"/>
      <c r="K50" s="531"/>
      <c r="L50" s="554"/>
      <c r="M50" s="557"/>
      <c r="N50" s="558"/>
      <c r="O50" s="555"/>
      <c r="P50" s="563"/>
      <c r="Q50" s="557"/>
      <c r="R50" s="563"/>
    </row>
    <row r="51" spans="2:18" ht="30" customHeight="1">
      <c r="B51" s="353"/>
      <c r="C51" s="534"/>
      <c r="D51" s="355" t="s">
        <v>37</v>
      </c>
      <c r="E51" s="534"/>
      <c r="F51" s="356" t="s">
        <v>38</v>
      </c>
      <c r="G51" s="354"/>
      <c r="H51" s="536"/>
      <c r="I51" s="355" t="s">
        <v>56</v>
      </c>
      <c r="J51" s="541"/>
      <c r="K51" s="531"/>
      <c r="L51" s="554"/>
      <c r="M51" s="557"/>
      <c r="N51" s="558"/>
      <c r="O51" s="555"/>
      <c r="P51" s="563"/>
      <c r="Q51" s="557"/>
      <c r="R51" s="563"/>
    </row>
    <row r="52" spans="2:18" ht="30" customHeight="1">
      <c r="B52" s="353"/>
      <c r="C52" s="534"/>
      <c r="D52" s="355" t="s">
        <v>37</v>
      </c>
      <c r="E52" s="534"/>
      <c r="F52" s="356" t="s">
        <v>38</v>
      </c>
      <c r="G52" s="354"/>
      <c r="H52" s="536"/>
      <c r="I52" s="355" t="s">
        <v>56</v>
      </c>
      <c r="J52" s="541"/>
      <c r="K52" s="531"/>
      <c r="L52" s="554"/>
      <c r="M52" s="557"/>
      <c r="N52" s="558"/>
      <c r="O52" s="555"/>
      <c r="P52" s="563"/>
      <c r="Q52" s="557"/>
      <c r="R52" s="563"/>
    </row>
    <row r="53" spans="2:18" ht="30" customHeight="1">
      <c r="B53" s="353"/>
      <c r="C53" s="534"/>
      <c r="D53" s="355" t="s">
        <v>37</v>
      </c>
      <c r="E53" s="534"/>
      <c r="F53" s="356" t="s">
        <v>38</v>
      </c>
      <c r="G53" s="354"/>
      <c r="H53" s="536"/>
      <c r="I53" s="355" t="s">
        <v>56</v>
      </c>
      <c r="J53" s="541"/>
      <c r="K53" s="531"/>
      <c r="L53" s="554"/>
      <c r="M53" s="557"/>
      <c r="N53" s="558"/>
      <c r="O53" s="555"/>
      <c r="P53" s="563"/>
      <c r="Q53" s="557"/>
      <c r="R53" s="563"/>
    </row>
    <row r="54" spans="2:18" ht="30" customHeight="1">
      <c r="B54" s="353"/>
      <c r="C54" s="534"/>
      <c r="D54" s="355" t="s">
        <v>37</v>
      </c>
      <c r="E54" s="534"/>
      <c r="F54" s="356" t="s">
        <v>38</v>
      </c>
      <c r="G54" s="354"/>
      <c r="H54" s="536"/>
      <c r="I54" s="355" t="s">
        <v>56</v>
      </c>
      <c r="J54" s="541"/>
      <c r="K54" s="531"/>
      <c r="L54" s="554"/>
      <c r="M54" s="557"/>
      <c r="N54" s="558"/>
      <c r="O54" s="555"/>
      <c r="P54" s="563"/>
      <c r="Q54" s="557"/>
      <c r="R54" s="563"/>
    </row>
    <row r="55" spans="2:18" ht="30" customHeight="1">
      <c r="B55" s="353"/>
      <c r="C55" s="534"/>
      <c r="D55" s="355" t="s">
        <v>37</v>
      </c>
      <c r="E55" s="534"/>
      <c r="F55" s="356" t="s">
        <v>38</v>
      </c>
      <c r="G55" s="354"/>
      <c r="H55" s="536"/>
      <c r="I55" s="355" t="s">
        <v>56</v>
      </c>
      <c r="J55" s="541"/>
      <c r="K55" s="531"/>
      <c r="L55" s="554"/>
      <c r="M55" s="557"/>
      <c r="N55" s="558"/>
      <c r="O55" s="555"/>
      <c r="P55" s="563"/>
      <c r="Q55" s="557"/>
      <c r="R55" s="563"/>
    </row>
    <row r="56" spans="2:18" ht="30" customHeight="1">
      <c r="B56" s="353"/>
      <c r="C56" s="534"/>
      <c r="D56" s="355" t="s">
        <v>37</v>
      </c>
      <c r="E56" s="534"/>
      <c r="F56" s="356" t="s">
        <v>38</v>
      </c>
      <c r="G56" s="354"/>
      <c r="H56" s="536"/>
      <c r="I56" s="355" t="s">
        <v>56</v>
      </c>
      <c r="J56" s="541"/>
      <c r="K56" s="531"/>
      <c r="L56" s="554"/>
      <c r="M56" s="557"/>
      <c r="N56" s="558"/>
      <c r="O56" s="555"/>
      <c r="P56" s="563"/>
      <c r="Q56" s="557"/>
      <c r="R56" s="563"/>
    </row>
    <row r="57" spans="2:18" ht="30" customHeight="1">
      <c r="B57" s="353"/>
      <c r="C57" s="534"/>
      <c r="D57" s="355" t="s">
        <v>37</v>
      </c>
      <c r="E57" s="534"/>
      <c r="F57" s="356" t="s">
        <v>38</v>
      </c>
      <c r="G57" s="354"/>
      <c r="H57" s="536"/>
      <c r="I57" s="355" t="s">
        <v>56</v>
      </c>
      <c r="J57" s="541"/>
      <c r="K57" s="531"/>
      <c r="L57" s="554"/>
      <c r="M57" s="557"/>
      <c r="N57" s="558"/>
      <c r="O57" s="555"/>
      <c r="P57" s="563"/>
      <c r="Q57" s="557"/>
      <c r="R57" s="563"/>
    </row>
    <row r="58" spans="2:18" ht="30" customHeight="1">
      <c r="B58" s="353"/>
      <c r="C58" s="534"/>
      <c r="D58" s="355" t="s">
        <v>37</v>
      </c>
      <c r="E58" s="534"/>
      <c r="F58" s="356" t="s">
        <v>38</v>
      </c>
      <c r="G58" s="354"/>
      <c r="H58" s="536"/>
      <c r="I58" s="355" t="s">
        <v>56</v>
      </c>
      <c r="J58" s="541"/>
      <c r="K58" s="531"/>
      <c r="L58" s="554"/>
      <c r="M58" s="557"/>
      <c r="N58" s="558"/>
      <c r="O58" s="555"/>
      <c r="P58" s="563"/>
      <c r="Q58" s="557"/>
      <c r="R58" s="563"/>
    </row>
    <row r="59" spans="2:18" ht="30" customHeight="1">
      <c r="B59" s="353"/>
      <c r="C59" s="534"/>
      <c r="D59" s="355" t="s">
        <v>37</v>
      </c>
      <c r="E59" s="534"/>
      <c r="F59" s="356" t="s">
        <v>38</v>
      </c>
      <c r="G59" s="354"/>
      <c r="H59" s="536"/>
      <c r="I59" s="355" t="s">
        <v>56</v>
      </c>
      <c r="J59" s="541"/>
      <c r="K59" s="531"/>
      <c r="L59" s="554"/>
      <c r="M59" s="557"/>
      <c r="N59" s="558"/>
      <c r="O59" s="555"/>
      <c r="P59" s="563"/>
      <c r="Q59" s="557"/>
      <c r="R59" s="563"/>
    </row>
    <row r="60" spans="2:18" ht="30" customHeight="1">
      <c r="B60" s="353"/>
      <c r="C60" s="534"/>
      <c r="D60" s="355" t="s">
        <v>37</v>
      </c>
      <c r="E60" s="534"/>
      <c r="F60" s="356" t="s">
        <v>38</v>
      </c>
      <c r="G60" s="354"/>
      <c r="H60" s="536"/>
      <c r="I60" s="355" t="s">
        <v>56</v>
      </c>
      <c r="J60" s="541"/>
      <c r="K60" s="531"/>
      <c r="L60" s="554"/>
      <c r="M60" s="557"/>
      <c r="N60" s="558"/>
      <c r="O60" s="555"/>
      <c r="P60" s="563"/>
      <c r="Q60" s="557"/>
      <c r="R60" s="563"/>
    </row>
    <row r="61" spans="2:18" ht="30" customHeight="1">
      <c r="B61" s="353"/>
      <c r="C61" s="534"/>
      <c r="D61" s="355" t="s">
        <v>37</v>
      </c>
      <c r="E61" s="534"/>
      <c r="F61" s="356" t="s">
        <v>38</v>
      </c>
      <c r="G61" s="354"/>
      <c r="H61" s="536"/>
      <c r="I61" s="355" t="s">
        <v>56</v>
      </c>
      <c r="J61" s="541"/>
      <c r="K61" s="531"/>
      <c r="L61" s="554"/>
      <c r="M61" s="557"/>
      <c r="N61" s="558"/>
      <c r="O61" s="555"/>
      <c r="P61" s="563"/>
      <c r="Q61" s="557"/>
      <c r="R61" s="563"/>
    </row>
    <row r="62" spans="2:18" ht="30" customHeight="1">
      <c r="B62" s="353"/>
      <c r="C62" s="534"/>
      <c r="D62" s="355" t="s">
        <v>37</v>
      </c>
      <c r="E62" s="534"/>
      <c r="F62" s="356" t="s">
        <v>38</v>
      </c>
      <c r="G62" s="354"/>
      <c r="H62" s="536"/>
      <c r="I62" s="355" t="s">
        <v>56</v>
      </c>
      <c r="J62" s="541"/>
      <c r="K62" s="531"/>
      <c r="L62" s="554"/>
      <c r="M62" s="557"/>
      <c r="N62" s="558"/>
      <c r="O62" s="555"/>
      <c r="P62" s="563"/>
      <c r="Q62" s="557"/>
      <c r="R62" s="563"/>
    </row>
    <row r="63" spans="2:18" ht="30" customHeight="1">
      <c r="B63" s="353"/>
      <c r="C63" s="534"/>
      <c r="D63" s="355" t="s">
        <v>37</v>
      </c>
      <c r="E63" s="534"/>
      <c r="F63" s="356" t="s">
        <v>38</v>
      </c>
      <c r="G63" s="354"/>
      <c r="H63" s="536"/>
      <c r="I63" s="355" t="s">
        <v>56</v>
      </c>
      <c r="J63" s="541"/>
      <c r="K63" s="531"/>
      <c r="L63" s="554"/>
      <c r="M63" s="557"/>
      <c r="N63" s="558"/>
      <c r="O63" s="555"/>
      <c r="P63" s="563"/>
      <c r="Q63" s="557"/>
      <c r="R63" s="563"/>
    </row>
    <row r="64" spans="2:18" ht="30" customHeight="1">
      <c r="B64" s="353"/>
      <c r="C64" s="534"/>
      <c r="D64" s="355" t="s">
        <v>37</v>
      </c>
      <c r="E64" s="534"/>
      <c r="F64" s="356" t="s">
        <v>38</v>
      </c>
      <c r="G64" s="354"/>
      <c r="H64" s="536"/>
      <c r="I64" s="355" t="s">
        <v>56</v>
      </c>
      <c r="J64" s="541"/>
      <c r="K64" s="531"/>
      <c r="L64" s="554"/>
      <c r="M64" s="557"/>
      <c r="N64" s="558"/>
      <c r="O64" s="555"/>
      <c r="P64" s="563"/>
      <c r="Q64" s="557"/>
      <c r="R64" s="563"/>
    </row>
    <row r="65" spans="2:18" ht="30" customHeight="1">
      <c r="B65" s="353"/>
      <c r="C65" s="534"/>
      <c r="D65" s="355" t="s">
        <v>37</v>
      </c>
      <c r="E65" s="534"/>
      <c r="F65" s="356" t="s">
        <v>38</v>
      </c>
      <c r="G65" s="354"/>
      <c r="H65" s="536"/>
      <c r="I65" s="355" t="s">
        <v>56</v>
      </c>
      <c r="J65" s="541"/>
      <c r="K65" s="531"/>
      <c r="L65" s="554"/>
      <c r="M65" s="557"/>
      <c r="N65" s="558"/>
      <c r="O65" s="555"/>
      <c r="P65" s="563"/>
      <c r="Q65" s="557"/>
      <c r="R65" s="563"/>
    </row>
    <row r="66" spans="2:18" ht="30" customHeight="1">
      <c r="B66" s="353"/>
      <c r="C66" s="534"/>
      <c r="D66" s="355" t="s">
        <v>37</v>
      </c>
      <c r="E66" s="534"/>
      <c r="F66" s="356" t="s">
        <v>38</v>
      </c>
      <c r="G66" s="354"/>
      <c r="H66" s="536"/>
      <c r="I66" s="355" t="s">
        <v>56</v>
      </c>
      <c r="J66" s="541"/>
      <c r="K66" s="531"/>
      <c r="L66" s="554"/>
      <c r="M66" s="557"/>
      <c r="N66" s="558"/>
      <c r="O66" s="555"/>
      <c r="P66" s="563"/>
      <c r="Q66" s="557"/>
      <c r="R66" s="563"/>
    </row>
    <row r="67" spans="2:18" ht="30" customHeight="1">
      <c r="B67" s="353"/>
      <c r="C67" s="534"/>
      <c r="D67" s="355" t="s">
        <v>37</v>
      </c>
      <c r="E67" s="534"/>
      <c r="F67" s="356" t="s">
        <v>38</v>
      </c>
      <c r="G67" s="354"/>
      <c r="H67" s="536"/>
      <c r="I67" s="355" t="s">
        <v>56</v>
      </c>
      <c r="J67" s="541"/>
      <c r="K67" s="531"/>
      <c r="L67" s="554"/>
      <c r="M67" s="557"/>
      <c r="N67" s="558"/>
      <c r="O67" s="555"/>
      <c r="P67" s="563"/>
      <c r="Q67" s="557"/>
      <c r="R67" s="563"/>
    </row>
    <row r="68" spans="2:18" ht="30" customHeight="1">
      <c r="B68" s="353"/>
      <c r="C68" s="534"/>
      <c r="D68" s="355" t="s">
        <v>37</v>
      </c>
      <c r="E68" s="534"/>
      <c r="F68" s="356" t="s">
        <v>38</v>
      </c>
      <c r="G68" s="354"/>
      <c r="H68" s="536"/>
      <c r="I68" s="355" t="s">
        <v>56</v>
      </c>
      <c r="J68" s="541"/>
      <c r="K68" s="531"/>
      <c r="L68" s="554"/>
      <c r="M68" s="557"/>
      <c r="N68" s="558"/>
      <c r="O68" s="555"/>
      <c r="P68" s="563"/>
      <c r="Q68" s="557"/>
      <c r="R68" s="563"/>
    </row>
    <row r="69" spans="2:18" ht="30" customHeight="1">
      <c r="B69" s="353"/>
      <c r="C69" s="534"/>
      <c r="D69" s="355" t="s">
        <v>37</v>
      </c>
      <c r="E69" s="534"/>
      <c r="F69" s="356" t="s">
        <v>38</v>
      </c>
      <c r="G69" s="354"/>
      <c r="H69" s="536"/>
      <c r="I69" s="355" t="s">
        <v>56</v>
      </c>
      <c r="J69" s="541"/>
      <c r="K69" s="531"/>
      <c r="L69" s="554"/>
      <c r="M69" s="557"/>
      <c r="N69" s="558"/>
      <c r="O69" s="555"/>
      <c r="P69" s="563"/>
      <c r="Q69" s="557"/>
      <c r="R69" s="563"/>
    </row>
    <row r="70" spans="2:18" ht="30" customHeight="1">
      <c r="B70" s="353"/>
      <c r="C70" s="534"/>
      <c r="D70" s="355" t="s">
        <v>37</v>
      </c>
      <c r="E70" s="534"/>
      <c r="F70" s="356" t="s">
        <v>38</v>
      </c>
      <c r="G70" s="354"/>
      <c r="H70" s="536"/>
      <c r="I70" s="355" t="s">
        <v>56</v>
      </c>
      <c r="J70" s="541"/>
      <c r="K70" s="531"/>
      <c r="L70" s="554"/>
      <c r="M70" s="557"/>
      <c r="N70" s="558"/>
      <c r="O70" s="555"/>
      <c r="P70" s="563"/>
      <c r="Q70" s="557"/>
      <c r="R70" s="563"/>
    </row>
    <row r="71" spans="2:18" ht="30" customHeight="1">
      <c r="B71" s="353"/>
      <c r="C71" s="534"/>
      <c r="D71" s="355" t="s">
        <v>37</v>
      </c>
      <c r="E71" s="534"/>
      <c r="F71" s="356" t="s">
        <v>38</v>
      </c>
      <c r="G71" s="354"/>
      <c r="H71" s="536"/>
      <c r="I71" s="355" t="s">
        <v>56</v>
      </c>
      <c r="J71" s="541"/>
      <c r="K71" s="531"/>
      <c r="L71" s="554"/>
      <c r="M71" s="557"/>
      <c r="N71" s="558"/>
      <c r="O71" s="555"/>
      <c r="P71" s="563"/>
      <c r="Q71" s="557"/>
      <c r="R71" s="563"/>
    </row>
    <row r="72" spans="2:18" ht="30" customHeight="1">
      <c r="B72" s="353"/>
      <c r="C72" s="534"/>
      <c r="D72" s="355" t="s">
        <v>37</v>
      </c>
      <c r="E72" s="534"/>
      <c r="F72" s="356" t="s">
        <v>38</v>
      </c>
      <c r="G72" s="354"/>
      <c r="H72" s="536"/>
      <c r="I72" s="355" t="s">
        <v>56</v>
      </c>
      <c r="J72" s="541"/>
      <c r="K72" s="531"/>
      <c r="L72" s="554"/>
      <c r="M72" s="557"/>
      <c r="N72" s="558"/>
      <c r="O72" s="555"/>
      <c r="P72" s="563"/>
      <c r="Q72" s="557"/>
      <c r="R72" s="563"/>
    </row>
    <row r="73" spans="2:18" ht="30" customHeight="1">
      <c r="B73" s="353"/>
      <c r="C73" s="534"/>
      <c r="D73" s="355" t="s">
        <v>37</v>
      </c>
      <c r="E73" s="534"/>
      <c r="F73" s="356" t="s">
        <v>38</v>
      </c>
      <c r="G73" s="354"/>
      <c r="H73" s="536"/>
      <c r="I73" s="355" t="s">
        <v>56</v>
      </c>
      <c r="J73" s="541"/>
      <c r="K73" s="531"/>
      <c r="L73" s="554"/>
      <c r="M73" s="557"/>
      <c r="N73" s="558"/>
      <c r="O73" s="555"/>
      <c r="P73" s="563"/>
      <c r="Q73" s="557"/>
      <c r="R73" s="563"/>
    </row>
    <row r="74" spans="2:18" ht="30" customHeight="1">
      <c r="B74" s="353"/>
      <c r="C74" s="534"/>
      <c r="D74" s="355" t="s">
        <v>37</v>
      </c>
      <c r="E74" s="534"/>
      <c r="F74" s="356" t="s">
        <v>38</v>
      </c>
      <c r="G74" s="354"/>
      <c r="H74" s="536"/>
      <c r="I74" s="355" t="s">
        <v>56</v>
      </c>
      <c r="J74" s="541"/>
      <c r="K74" s="531"/>
      <c r="L74" s="554"/>
      <c r="M74" s="557"/>
      <c r="N74" s="558"/>
      <c r="O74" s="555"/>
      <c r="P74" s="563"/>
      <c r="Q74" s="557"/>
      <c r="R74" s="563"/>
    </row>
    <row r="75" spans="2:18" ht="30" customHeight="1">
      <c r="B75" s="353"/>
      <c r="C75" s="534"/>
      <c r="D75" s="355" t="s">
        <v>37</v>
      </c>
      <c r="E75" s="534"/>
      <c r="F75" s="356" t="s">
        <v>38</v>
      </c>
      <c r="G75" s="354"/>
      <c r="H75" s="536"/>
      <c r="I75" s="355" t="s">
        <v>56</v>
      </c>
      <c r="J75" s="541"/>
      <c r="K75" s="531"/>
      <c r="L75" s="554"/>
      <c r="M75" s="557"/>
      <c r="N75" s="558"/>
      <c r="O75" s="555"/>
      <c r="P75" s="563"/>
      <c r="Q75" s="557"/>
      <c r="R75" s="563"/>
    </row>
    <row r="76" spans="2:18" ht="30" customHeight="1">
      <c r="B76" s="353"/>
      <c r="C76" s="534"/>
      <c r="D76" s="355" t="s">
        <v>37</v>
      </c>
      <c r="E76" s="534"/>
      <c r="F76" s="356" t="s">
        <v>38</v>
      </c>
      <c r="G76" s="354"/>
      <c r="H76" s="536"/>
      <c r="I76" s="355" t="s">
        <v>56</v>
      </c>
      <c r="J76" s="541"/>
      <c r="K76" s="531"/>
      <c r="L76" s="554"/>
      <c r="M76" s="557"/>
      <c r="N76" s="558"/>
      <c r="O76" s="555"/>
      <c r="P76" s="563"/>
      <c r="Q76" s="557"/>
      <c r="R76" s="563"/>
    </row>
    <row r="77" spans="2:18" ht="30" customHeight="1">
      <c r="B77" s="353"/>
      <c r="C77" s="534"/>
      <c r="D77" s="355" t="s">
        <v>37</v>
      </c>
      <c r="E77" s="534"/>
      <c r="F77" s="356" t="s">
        <v>38</v>
      </c>
      <c r="G77" s="354"/>
      <c r="H77" s="536"/>
      <c r="I77" s="355" t="s">
        <v>56</v>
      </c>
      <c r="J77" s="541"/>
      <c r="K77" s="531"/>
      <c r="L77" s="554"/>
      <c r="M77" s="557"/>
      <c r="N77" s="558"/>
      <c r="O77" s="555"/>
      <c r="P77" s="563"/>
      <c r="Q77" s="557"/>
      <c r="R77" s="563"/>
    </row>
    <row r="78" spans="2:18" ht="30" customHeight="1">
      <c r="B78" s="353"/>
      <c r="C78" s="534"/>
      <c r="D78" s="355" t="s">
        <v>37</v>
      </c>
      <c r="E78" s="534"/>
      <c r="F78" s="356" t="s">
        <v>38</v>
      </c>
      <c r="G78" s="354"/>
      <c r="H78" s="536"/>
      <c r="I78" s="355" t="s">
        <v>56</v>
      </c>
      <c r="J78" s="541"/>
      <c r="K78" s="531"/>
      <c r="L78" s="554"/>
      <c r="M78" s="557"/>
      <c r="N78" s="558"/>
      <c r="O78" s="555"/>
      <c r="P78" s="563"/>
      <c r="Q78" s="557"/>
      <c r="R78" s="563"/>
    </row>
    <row r="79" spans="2:18" ht="30" customHeight="1">
      <c r="B79" s="353"/>
      <c r="C79" s="534"/>
      <c r="D79" s="355" t="s">
        <v>37</v>
      </c>
      <c r="E79" s="534"/>
      <c r="F79" s="356" t="s">
        <v>38</v>
      </c>
      <c r="G79" s="354"/>
      <c r="H79" s="536"/>
      <c r="I79" s="355" t="s">
        <v>56</v>
      </c>
      <c r="J79" s="541"/>
      <c r="K79" s="531"/>
      <c r="L79" s="554"/>
      <c r="M79" s="557"/>
      <c r="N79" s="558"/>
      <c r="O79" s="555"/>
      <c r="P79" s="563"/>
      <c r="Q79" s="557"/>
      <c r="R79" s="563"/>
    </row>
    <row r="80" spans="2:18" ht="30" customHeight="1">
      <c r="B80" s="353"/>
      <c r="C80" s="534"/>
      <c r="D80" s="355" t="s">
        <v>37</v>
      </c>
      <c r="E80" s="534"/>
      <c r="F80" s="356" t="s">
        <v>38</v>
      </c>
      <c r="G80" s="354"/>
      <c r="H80" s="536"/>
      <c r="I80" s="355" t="s">
        <v>56</v>
      </c>
      <c r="J80" s="541"/>
      <c r="K80" s="531"/>
      <c r="L80" s="554"/>
      <c r="M80" s="557"/>
      <c r="N80" s="558"/>
      <c r="O80" s="555"/>
      <c r="P80" s="563"/>
      <c r="Q80" s="557"/>
      <c r="R80" s="563"/>
    </row>
    <row r="81" spans="2:18" ht="30" customHeight="1">
      <c r="B81" s="353"/>
      <c r="C81" s="534"/>
      <c r="D81" s="355" t="s">
        <v>37</v>
      </c>
      <c r="E81" s="534"/>
      <c r="F81" s="356" t="s">
        <v>38</v>
      </c>
      <c r="G81" s="354"/>
      <c r="H81" s="536"/>
      <c r="I81" s="355" t="s">
        <v>56</v>
      </c>
      <c r="J81" s="541"/>
      <c r="K81" s="531"/>
      <c r="L81" s="554"/>
      <c r="M81" s="557"/>
      <c r="N81" s="558"/>
      <c r="O81" s="555"/>
      <c r="P81" s="563"/>
      <c r="Q81" s="557"/>
      <c r="R81" s="563"/>
    </row>
    <row r="82" spans="2:18" ht="30" customHeight="1">
      <c r="B82" s="353"/>
      <c r="C82" s="534"/>
      <c r="D82" s="355" t="s">
        <v>37</v>
      </c>
      <c r="E82" s="534"/>
      <c r="F82" s="356" t="s">
        <v>38</v>
      </c>
      <c r="G82" s="354"/>
      <c r="H82" s="536"/>
      <c r="I82" s="355" t="s">
        <v>56</v>
      </c>
      <c r="J82" s="541"/>
      <c r="K82" s="531"/>
      <c r="L82" s="554"/>
      <c r="M82" s="557"/>
      <c r="N82" s="558"/>
      <c r="O82" s="555"/>
      <c r="P82" s="563"/>
      <c r="Q82" s="557"/>
      <c r="R82" s="563"/>
    </row>
    <row r="83" spans="2:18" ht="30" customHeight="1">
      <c r="B83" s="353"/>
      <c r="C83" s="534"/>
      <c r="D83" s="355" t="s">
        <v>37</v>
      </c>
      <c r="E83" s="534"/>
      <c r="F83" s="356" t="s">
        <v>38</v>
      </c>
      <c r="G83" s="354"/>
      <c r="H83" s="536"/>
      <c r="I83" s="355" t="s">
        <v>56</v>
      </c>
      <c r="J83" s="541"/>
      <c r="K83" s="531"/>
      <c r="L83" s="554"/>
      <c r="M83" s="557"/>
      <c r="N83" s="558"/>
      <c r="O83" s="555"/>
      <c r="P83" s="563"/>
      <c r="Q83" s="557"/>
      <c r="R83" s="563"/>
    </row>
    <row r="84" spans="2:18" ht="30" customHeight="1">
      <c r="B84" s="353"/>
      <c r="C84" s="534"/>
      <c r="D84" s="355" t="s">
        <v>37</v>
      </c>
      <c r="E84" s="534"/>
      <c r="F84" s="356" t="s">
        <v>38</v>
      </c>
      <c r="G84" s="354"/>
      <c r="H84" s="536"/>
      <c r="I84" s="355" t="s">
        <v>56</v>
      </c>
      <c r="J84" s="541"/>
      <c r="K84" s="531"/>
      <c r="L84" s="554"/>
      <c r="M84" s="557"/>
      <c r="N84" s="558"/>
      <c r="O84" s="555"/>
      <c r="P84" s="563"/>
      <c r="Q84" s="557"/>
      <c r="R84" s="563"/>
    </row>
    <row r="85" spans="2:18" ht="30" customHeight="1">
      <c r="B85" s="353"/>
      <c r="C85" s="534"/>
      <c r="D85" s="355" t="s">
        <v>37</v>
      </c>
      <c r="E85" s="534"/>
      <c r="F85" s="356" t="s">
        <v>38</v>
      </c>
      <c r="G85" s="354"/>
      <c r="H85" s="536"/>
      <c r="I85" s="355" t="s">
        <v>56</v>
      </c>
      <c r="J85" s="541"/>
      <c r="K85" s="531"/>
      <c r="L85" s="554"/>
      <c r="M85" s="557"/>
      <c r="N85" s="558"/>
      <c r="O85" s="555"/>
      <c r="P85" s="563"/>
      <c r="Q85" s="557"/>
      <c r="R85" s="563"/>
    </row>
    <row r="86" spans="2:18" ht="30" customHeight="1">
      <c r="B86" s="353"/>
      <c r="C86" s="534"/>
      <c r="D86" s="355" t="s">
        <v>37</v>
      </c>
      <c r="E86" s="534"/>
      <c r="F86" s="356" t="s">
        <v>38</v>
      </c>
      <c r="G86" s="354"/>
      <c r="H86" s="536"/>
      <c r="I86" s="355" t="s">
        <v>56</v>
      </c>
      <c r="J86" s="541"/>
      <c r="K86" s="531"/>
      <c r="L86" s="554"/>
      <c r="M86" s="557"/>
      <c r="N86" s="558"/>
      <c r="O86" s="555"/>
      <c r="P86" s="563"/>
      <c r="Q86" s="557"/>
      <c r="R86" s="563"/>
    </row>
    <row r="87" spans="2:18" ht="30" customHeight="1">
      <c r="B87" s="353"/>
      <c r="C87" s="534"/>
      <c r="D87" s="355" t="s">
        <v>37</v>
      </c>
      <c r="E87" s="534"/>
      <c r="F87" s="356" t="s">
        <v>38</v>
      </c>
      <c r="G87" s="354"/>
      <c r="H87" s="536"/>
      <c r="I87" s="355" t="s">
        <v>56</v>
      </c>
      <c r="J87" s="541"/>
      <c r="K87" s="531"/>
      <c r="L87" s="554"/>
      <c r="M87" s="557"/>
      <c r="N87" s="558"/>
      <c r="O87" s="555"/>
      <c r="P87" s="563"/>
      <c r="Q87" s="557"/>
      <c r="R87" s="563"/>
    </row>
    <row r="88" spans="2:18" ht="30" customHeight="1">
      <c r="B88" s="353"/>
      <c r="C88" s="534"/>
      <c r="D88" s="355" t="s">
        <v>37</v>
      </c>
      <c r="E88" s="534"/>
      <c r="F88" s="356" t="s">
        <v>38</v>
      </c>
      <c r="G88" s="354"/>
      <c r="H88" s="536"/>
      <c r="I88" s="355" t="s">
        <v>56</v>
      </c>
      <c r="J88" s="541"/>
      <c r="K88" s="531"/>
      <c r="L88" s="554"/>
      <c r="M88" s="557"/>
      <c r="N88" s="558"/>
      <c r="O88" s="555"/>
      <c r="P88" s="563"/>
      <c r="Q88" s="557"/>
      <c r="R88" s="563"/>
    </row>
    <row r="89" spans="2:18" ht="30" customHeight="1">
      <c r="B89" s="353"/>
      <c r="C89" s="534"/>
      <c r="D89" s="355" t="s">
        <v>37</v>
      </c>
      <c r="E89" s="534"/>
      <c r="F89" s="356" t="s">
        <v>38</v>
      </c>
      <c r="G89" s="354"/>
      <c r="H89" s="536"/>
      <c r="I89" s="355" t="s">
        <v>56</v>
      </c>
      <c r="J89" s="541"/>
      <c r="K89" s="531"/>
      <c r="L89" s="554"/>
      <c r="M89" s="557"/>
      <c r="N89" s="558"/>
      <c r="O89" s="555"/>
      <c r="P89" s="563"/>
      <c r="Q89" s="557"/>
      <c r="R89" s="563"/>
    </row>
    <row r="90" spans="2:18" ht="30" customHeight="1">
      <c r="B90" s="357"/>
      <c r="C90" s="535"/>
      <c r="D90" s="359" t="s">
        <v>37</v>
      </c>
      <c r="E90" s="535"/>
      <c r="F90" s="360" t="s">
        <v>38</v>
      </c>
      <c r="G90" s="358"/>
      <c r="H90" s="537"/>
      <c r="I90" s="359" t="s">
        <v>56</v>
      </c>
      <c r="J90" s="542"/>
      <c r="K90" s="543"/>
      <c r="L90" s="568"/>
      <c r="M90" s="566"/>
      <c r="N90" s="559"/>
      <c r="O90" s="556"/>
      <c r="P90" s="564"/>
      <c r="Q90" s="566"/>
      <c r="R90" s="564"/>
    </row>
  </sheetData>
  <sheetProtection formatCells="0" formatRows="0" insertRows="0" deleteRows="0" autoFilter="0"/>
  <protectedRanges>
    <protectedRange sqref="J37:R90 Q9:R21 Q34:R36 R22:R33 C9:C90 E9:E90 H9:H90" name="範囲1"/>
    <protectedRange sqref="J9:P36" name="範囲1_1"/>
    <protectedRange sqref="Q22:Q33" name="範囲1_2"/>
  </protectedRanges>
  <mergeCells count="9">
    <mergeCell ref="C2:Q2"/>
    <mergeCell ref="O8:Q8"/>
    <mergeCell ref="L6:Q6"/>
    <mergeCell ref="C6:F7"/>
    <mergeCell ref="R6:R7"/>
    <mergeCell ref="K6:K7"/>
    <mergeCell ref="G6:I7"/>
    <mergeCell ref="J6:J7"/>
    <mergeCell ref="Q3:R3"/>
  </mergeCells>
  <phoneticPr fontId="1"/>
  <printOptions horizontalCentered="1"/>
  <pageMargins left="0.82677165354330717" right="0.19685039370078741" top="0.9055118110236221" bottom="0.39370078740157483" header="0.51181102362204722" footer="0.15748031496062992"/>
  <pageSetup paperSize="9" scale="5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R128"/>
  <sheetViews>
    <sheetView view="pageBreakPreview" zoomScale="130" zoomScaleNormal="100" zoomScaleSheetLayoutView="130" workbookViewId="0">
      <pane ySplit="6" topLeftCell="A7" activePane="bottomLeft" state="frozen"/>
      <selection activeCell="J12" sqref="J12"/>
      <selection pane="bottomLeft" activeCell="A7" sqref="A7"/>
    </sheetView>
  </sheetViews>
  <sheetFormatPr defaultRowHeight="18" customHeight="1"/>
  <cols>
    <col min="1" max="2" width="2" style="361" customWidth="1"/>
    <col min="3" max="3" width="5.125" style="361" customWidth="1"/>
    <col min="4" max="4" width="1.625" style="361" customWidth="1"/>
    <col min="5" max="5" width="16.625" style="361" customWidth="1"/>
    <col min="6" max="6" width="1.125" style="361" customWidth="1"/>
    <col min="7" max="7" width="6.375" style="361" customWidth="1"/>
    <col min="8" max="8" width="6.75" style="361" customWidth="1"/>
    <col min="9" max="9" width="15.625" style="361" customWidth="1"/>
    <col min="10" max="11" width="16.5" style="361" customWidth="1"/>
    <col min="12" max="12" width="12.625" style="361" customWidth="1"/>
    <col min="13" max="13" width="9" style="361"/>
    <col min="14" max="14" width="6.875" style="361" hidden="1" customWidth="1"/>
    <col min="15" max="16384" width="9" style="361"/>
  </cols>
  <sheetData>
    <row r="1" spans="2:18" ht="18" customHeight="1">
      <c r="B1" s="361" t="s">
        <v>130</v>
      </c>
    </row>
    <row r="2" spans="2:18" ht="18" customHeight="1">
      <c r="C2" s="361" t="s">
        <v>647</v>
      </c>
      <c r="D2" s="362"/>
      <c r="E2" s="362"/>
      <c r="F2" s="362"/>
      <c r="G2" s="361" t="s">
        <v>648</v>
      </c>
      <c r="H2" s="1"/>
      <c r="I2" s="1"/>
      <c r="N2" s="361" t="s">
        <v>330</v>
      </c>
    </row>
    <row r="3" spans="2:18" ht="18" customHeight="1">
      <c r="D3" s="362"/>
      <c r="E3" s="362"/>
      <c r="F3" s="362"/>
      <c r="G3" s="362"/>
      <c r="N3" s="361" t="s">
        <v>640</v>
      </c>
    </row>
    <row r="4" spans="2:18" ht="18" customHeight="1">
      <c r="H4" s="363" t="s">
        <v>123</v>
      </c>
      <c r="I4" s="633" t="str">
        <f>IF('（別表２第１号様式）交付申請書'!J8="","",'（別表２第１号様式）交付申請書'!J8)</f>
        <v/>
      </c>
      <c r="J4" s="633"/>
      <c r="K4" s="633"/>
      <c r="L4" s="633"/>
      <c r="M4" s="361" t="str">
        <f>IF('（別表２第１号様式）交付申請書'!T2="","",'（別表２第１号様式）交付申請書'!T2)</f>
        <v/>
      </c>
      <c r="N4" s="361" t="str">
        <f>IF('（別表２第１号様式）交付申請書'!U2="","",'（別表２第１号様式）交付申請書'!U2)</f>
        <v/>
      </c>
      <c r="O4" s="361" t="str">
        <f>IF('（別表２第１号様式）交付申請書'!V2="","",'（別表２第１号様式）交付申請書'!V2)</f>
        <v/>
      </c>
      <c r="P4" s="361" t="str">
        <f>IF('（別表２第１号様式）交付申請書'!W2="","",'（別表２第１号様式）交付申請書'!W2)</f>
        <v/>
      </c>
      <c r="Q4" s="361" t="str">
        <f>IF('（別表２第１号様式）交付申請書'!X2="","",'（別表２第１号様式）交付申請書'!X2)</f>
        <v/>
      </c>
      <c r="R4" s="361" t="str">
        <f>IF('（別表２第１号様式）交付申請書'!Y2="","",'（別表２第１号様式）交付申請書'!Y2)</f>
        <v/>
      </c>
    </row>
    <row r="6" spans="2:18" ht="36.75" customHeight="1">
      <c r="C6" s="364" t="s">
        <v>110</v>
      </c>
      <c r="D6" s="365"/>
      <c r="E6" s="366" t="s">
        <v>97</v>
      </c>
      <c r="F6" s="367"/>
      <c r="G6" s="364" t="s">
        <v>108</v>
      </c>
      <c r="H6" s="364" t="s">
        <v>109</v>
      </c>
      <c r="I6" s="368" t="s">
        <v>604</v>
      </c>
      <c r="J6" s="368" t="s">
        <v>624</v>
      </c>
      <c r="K6" s="364" t="s">
        <v>605</v>
      </c>
      <c r="L6" s="364" t="s">
        <v>69</v>
      </c>
      <c r="N6" s="361" t="s">
        <v>331</v>
      </c>
    </row>
    <row r="7" spans="2:18" ht="18" customHeight="1">
      <c r="C7" s="369">
        <v>1</v>
      </c>
      <c r="D7" s="372"/>
      <c r="E7" s="373"/>
      <c r="F7" s="356"/>
      <c r="G7" s="526"/>
      <c r="H7" s="527"/>
      <c r="I7" s="528"/>
      <c r="J7" s="529"/>
      <c r="K7" s="530"/>
      <c r="L7" s="370"/>
    </row>
    <row r="8" spans="2:18" ht="18" customHeight="1">
      <c r="C8" s="371">
        <v>2</v>
      </c>
      <c r="D8" s="372"/>
      <c r="E8" s="373"/>
      <c r="F8" s="356"/>
      <c r="G8" s="374"/>
      <c r="H8" s="374"/>
      <c r="I8" s="375"/>
      <c r="J8" s="376"/>
      <c r="K8" s="376"/>
      <c r="L8" s="374"/>
    </row>
    <row r="9" spans="2:18" ht="18" customHeight="1">
      <c r="C9" s="371">
        <v>3</v>
      </c>
      <c r="D9" s="372"/>
      <c r="E9" s="373"/>
      <c r="F9" s="356"/>
      <c r="G9" s="374"/>
      <c r="H9" s="374"/>
      <c r="I9" s="375"/>
      <c r="J9" s="376"/>
      <c r="K9" s="376"/>
      <c r="L9" s="374"/>
    </row>
    <row r="10" spans="2:18" ht="18" customHeight="1">
      <c r="C10" s="371">
        <v>4</v>
      </c>
      <c r="D10" s="372"/>
      <c r="E10" s="373"/>
      <c r="F10" s="356"/>
      <c r="G10" s="374"/>
      <c r="H10" s="374"/>
      <c r="I10" s="375"/>
      <c r="J10" s="376"/>
      <c r="K10" s="376"/>
      <c r="L10" s="374"/>
    </row>
    <row r="11" spans="2:18" ht="18" customHeight="1">
      <c r="C11" s="371">
        <v>5</v>
      </c>
      <c r="D11" s="372"/>
      <c r="E11" s="373"/>
      <c r="F11" s="356"/>
      <c r="G11" s="374"/>
      <c r="H11" s="374"/>
      <c r="I11" s="375"/>
      <c r="J11" s="376"/>
      <c r="K11" s="376"/>
      <c r="L11" s="374"/>
    </row>
    <row r="12" spans="2:18" ht="18" customHeight="1">
      <c r="C12" s="371">
        <v>6</v>
      </c>
      <c r="D12" s="372"/>
      <c r="E12" s="373"/>
      <c r="F12" s="356"/>
      <c r="G12" s="374"/>
      <c r="H12" s="374"/>
      <c r="I12" s="375"/>
      <c r="J12" s="376"/>
      <c r="K12" s="376"/>
      <c r="L12" s="374"/>
    </row>
    <row r="13" spans="2:18" ht="18" customHeight="1">
      <c r="C13" s="371">
        <v>7</v>
      </c>
      <c r="D13" s="372"/>
      <c r="E13" s="373"/>
      <c r="F13" s="356"/>
      <c r="G13" s="374"/>
      <c r="H13" s="374"/>
      <c r="I13" s="375"/>
      <c r="J13" s="376"/>
      <c r="K13" s="376"/>
      <c r="L13" s="374"/>
    </row>
    <row r="14" spans="2:18" ht="18" customHeight="1">
      <c r="C14" s="371">
        <v>8</v>
      </c>
      <c r="D14" s="372"/>
      <c r="E14" s="373"/>
      <c r="F14" s="356"/>
      <c r="G14" s="374"/>
      <c r="H14" s="374"/>
      <c r="I14" s="375"/>
      <c r="J14" s="376"/>
      <c r="K14" s="376"/>
      <c r="L14" s="374"/>
    </row>
    <row r="15" spans="2:18" ht="18" customHeight="1">
      <c r="C15" s="371">
        <v>9</v>
      </c>
      <c r="D15" s="372"/>
      <c r="E15" s="373"/>
      <c r="F15" s="356"/>
      <c r="G15" s="374"/>
      <c r="H15" s="374"/>
      <c r="I15" s="375"/>
      <c r="J15" s="376"/>
      <c r="K15" s="376"/>
      <c r="L15" s="374"/>
    </row>
    <row r="16" spans="2:18" ht="18" customHeight="1">
      <c r="C16" s="371">
        <v>10</v>
      </c>
      <c r="D16" s="372"/>
      <c r="E16" s="373"/>
      <c r="F16" s="356"/>
      <c r="G16" s="374"/>
      <c r="H16" s="374"/>
      <c r="I16" s="375"/>
      <c r="J16" s="376"/>
      <c r="K16" s="376"/>
      <c r="L16" s="374"/>
    </row>
    <row r="17" spans="3:12" ht="18" customHeight="1">
      <c r="C17" s="371">
        <v>11</v>
      </c>
      <c r="D17" s="372"/>
      <c r="E17" s="373"/>
      <c r="F17" s="356"/>
      <c r="G17" s="374"/>
      <c r="H17" s="374"/>
      <c r="I17" s="375"/>
      <c r="J17" s="376"/>
      <c r="K17" s="376"/>
      <c r="L17" s="374"/>
    </row>
    <row r="18" spans="3:12" ht="18" customHeight="1">
      <c r="C18" s="371">
        <v>12</v>
      </c>
      <c r="D18" s="372"/>
      <c r="E18" s="373"/>
      <c r="F18" s="356"/>
      <c r="G18" s="374"/>
      <c r="H18" s="374"/>
      <c r="I18" s="375"/>
      <c r="J18" s="376"/>
      <c r="K18" s="376"/>
      <c r="L18" s="374"/>
    </row>
    <row r="19" spans="3:12" ht="18" customHeight="1">
      <c r="C19" s="371">
        <v>13</v>
      </c>
      <c r="D19" s="372"/>
      <c r="E19" s="373"/>
      <c r="F19" s="356"/>
      <c r="G19" s="374"/>
      <c r="H19" s="374"/>
      <c r="I19" s="375"/>
      <c r="J19" s="376"/>
      <c r="K19" s="376"/>
      <c r="L19" s="374"/>
    </row>
    <row r="20" spans="3:12" ht="18" customHeight="1">
      <c r="C20" s="371">
        <v>14</v>
      </c>
      <c r="D20" s="372"/>
      <c r="E20" s="373"/>
      <c r="F20" s="356"/>
      <c r="G20" s="374"/>
      <c r="H20" s="374"/>
      <c r="I20" s="375"/>
      <c r="J20" s="376"/>
      <c r="K20" s="376"/>
      <c r="L20" s="374"/>
    </row>
    <row r="21" spans="3:12" ht="18" customHeight="1">
      <c r="C21" s="371">
        <v>15</v>
      </c>
      <c r="D21" s="372"/>
      <c r="E21" s="373"/>
      <c r="F21" s="356"/>
      <c r="G21" s="374"/>
      <c r="H21" s="374"/>
      <c r="I21" s="375"/>
      <c r="J21" s="376"/>
      <c r="K21" s="376"/>
      <c r="L21" s="374"/>
    </row>
    <row r="22" spans="3:12" ht="18" customHeight="1">
      <c r="C22" s="371">
        <v>16</v>
      </c>
      <c r="D22" s="372"/>
      <c r="E22" s="373"/>
      <c r="F22" s="356"/>
      <c r="G22" s="374"/>
      <c r="H22" s="374"/>
      <c r="I22" s="375"/>
      <c r="J22" s="376"/>
      <c r="K22" s="376"/>
      <c r="L22" s="374"/>
    </row>
    <row r="23" spans="3:12" ht="18" customHeight="1">
      <c r="C23" s="371">
        <v>17</v>
      </c>
      <c r="D23" s="372"/>
      <c r="E23" s="373"/>
      <c r="F23" s="356"/>
      <c r="G23" s="374"/>
      <c r="H23" s="374"/>
      <c r="I23" s="375"/>
      <c r="J23" s="376"/>
      <c r="K23" s="376"/>
      <c r="L23" s="374"/>
    </row>
    <row r="24" spans="3:12" ht="18" customHeight="1">
      <c r="C24" s="371">
        <v>18</v>
      </c>
      <c r="D24" s="372"/>
      <c r="E24" s="373"/>
      <c r="F24" s="356"/>
      <c r="G24" s="374"/>
      <c r="H24" s="374"/>
      <c r="I24" s="377"/>
      <c r="J24" s="376"/>
      <c r="K24" s="376"/>
      <c r="L24" s="374"/>
    </row>
    <row r="25" spans="3:12" ht="18" customHeight="1">
      <c r="C25" s="371">
        <v>19</v>
      </c>
      <c r="D25" s="372"/>
      <c r="E25" s="373"/>
      <c r="F25" s="356"/>
      <c r="G25" s="374"/>
      <c r="H25" s="374"/>
      <c r="I25" s="375"/>
      <c r="J25" s="376"/>
      <c r="K25" s="376"/>
      <c r="L25" s="374"/>
    </row>
    <row r="26" spans="3:12" ht="18" customHeight="1">
      <c r="C26" s="371">
        <v>20</v>
      </c>
      <c r="D26" s="372"/>
      <c r="E26" s="373"/>
      <c r="F26" s="356"/>
      <c r="G26" s="374"/>
      <c r="H26" s="374"/>
      <c r="I26" s="375"/>
      <c r="J26" s="376"/>
      <c r="K26" s="376"/>
      <c r="L26" s="374"/>
    </row>
    <row r="27" spans="3:12" ht="18" customHeight="1">
      <c r="C27" s="371">
        <v>21</v>
      </c>
      <c r="D27" s="372"/>
      <c r="E27" s="373"/>
      <c r="F27" s="356"/>
      <c r="G27" s="374"/>
      <c r="H27" s="374"/>
      <c r="I27" s="375"/>
      <c r="J27" s="376"/>
      <c r="K27" s="376"/>
      <c r="L27" s="374"/>
    </row>
    <row r="28" spans="3:12" ht="18" customHeight="1">
      <c r="C28" s="371">
        <v>22</v>
      </c>
      <c r="D28" s="372"/>
      <c r="E28" s="373"/>
      <c r="F28" s="356"/>
      <c r="G28" s="374"/>
      <c r="H28" s="374"/>
      <c r="I28" s="375"/>
      <c r="J28" s="376"/>
      <c r="K28" s="376"/>
      <c r="L28" s="374"/>
    </row>
    <row r="29" spans="3:12" ht="18" customHeight="1">
      <c r="C29" s="371">
        <v>23</v>
      </c>
      <c r="D29" s="372"/>
      <c r="E29" s="373"/>
      <c r="F29" s="356"/>
      <c r="G29" s="374"/>
      <c r="H29" s="374"/>
      <c r="I29" s="375"/>
      <c r="J29" s="376"/>
      <c r="K29" s="376"/>
      <c r="L29" s="374"/>
    </row>
    <row r="30" spans="3:12" ht="18" customHeight="1">
      <c r="C30" s="371">
        <v>24</v>
      </c>
      <c r="D30" s="372"/>
      <c r="E30" s="373"/>
      <c r="F30" s="356"/>
      <c r="G30" s="374"/>
      <c r="H30" s="374"/>
      <c r="I30" s="375"/>
      <c r="J30" s="376"/>
      <c r="K30" s="376"/>
      <c r="L30" s="374"/>
    </row>
    <row r="31" spans="3:12" ht="18" customHeight="1">
      <c r="C31" s="371">
        <v>25</v>
      </c>
      <c r="D31" s="372"/>
      <c r="E31" s="373"/>
      <c r="F31" s="356"/>
      <c r="G31" s="374"/>
      <c r="H31" s="374"/>
      <c r="I31" s="375"/>
      <c r="J31" s="376"/>
      <c r="K31" s="376"/>
      <c r="L31" s="374"/>
    </row>
    <row r="32" spans="3:12" ht="18" customHeight="1">
      <c r="C32" s="371">
        <v>26</v>
      </c>
      <c r="D32" s="372"/>
      <c r="E32" s="378"/>
      <c r="F32" s="356"/>
      <c r="G32" s="374"/>
      <c r="H32" s="374"/>
      <c r="I32" s="375"/>
      <c r="J32" s="376"/>
      <c r="K32" s="376"/>
      <c r="L32" s="374"/>
    </row>
    <row r="33" spans="3:12" ht="18" customHeight="1">
      <c r="C33" s="371">
        <v>27</v>
      </c>
      <c r="D33" s="372"/>
      <c r="E33" s="378"/>
      <c r="F33" s="356"/>
      <c r="G33" s="374"/>
      <c r="H33" s="374"/>
      <c r="I33" s="375"/>
      <c r="J33" s="376"/>
      <c r="K33" s="376"/>
      <c r="L33" s="374"/>
    </row>
    <row r="34" spans="3:12" ht="18" customHeight="1">
      <c r="C34" s="371">
        <v>28</v>
      </c>
      <c r="D34" s="372"/>
      <c r="E34" s="378"/>
      <c r="F34" s="356"/>
      <c r="G34" s="374"/>
      <c r="H34" s="374"/>
      <c r="I34" s="375"/>
      <c r="J34" s="376"/>
      <c r="K34" s="376"/>
      <c r="L34" s="374"/>
    </row>
    <row r="35" spans="3:12" ht="18" customHeight="1">
      <c r="C35" s="371">
        <v>29</v>
      </c>
      <c r="D35" s="372"/>
      <c r="E35" s="378"/>
      <c r="F35" s="356"/>
      <c r="G35" s="374"/>
      <c r="H35" s="374"/>
      <c r="I35" s="375"/>
      <c r="J35" s="376"/>
      <c r="K35" s="376"/>
      <c r="L35" s="374"/>
    </row>
    <row r="36" spans="3:12" ht="18" customHeight="1">
      <c r="C36" s="371">
        <v>30</v>
      </c>
      <c r="D36" s="372"/>
      <c r="E36" s="378"/>
      <c r="F36" s="356"/>
      <c r="G36" s="374"/>
      <c r="H36" s="374"/>
      <c r="I36" s="375"/>
      <c r="J36" s="376"/>
      <c r="K36" s="376"/>
      <c r="L36" s="374"/>
    </row>
    <row r="37" spans="3:12" ht="18" customHeight="1">
      <c r="C37" s="371">
        <v>31</v>
      </c>
      <c r="D37" s="372"/>
      <c r="E37" s="378"/>
      <c r="F37" s="356"/>
      <c r="G37" s="374"/>
      <c r="H37" s="374"/>
      <c r="I37" s="375"/>
      <c r="J37" s="376"/>
      <c r="K37" s="376"/>
      <c r="L37" s="374"/>
    </row>
    <row r="38" spans="3:12" ht="18" customHeight="1">
      <c r="C38" s="371">
        <v>32</v>
      </c>
      <c r="D38" s="372"/>
      <c r="E38" s="378"/>
      <c r="F38" s="356"/>
      <c r="G38" s="374"/>
      <c r="H38" s="374"/>
      <c r="I38" s="375"/>
      <c r="J38" s="376"/>
      <c r="K38" s="376"/>
      <c r="L38" s="374"/>
    </row>
    <row r="39" spans="3:12" ht="18" customHeight="1">
      <c r="C39" s="371">
        <v>33</v>
      </c>
      <c r="D39" s="372"/>
      <c r="E39" s="378"/>
      <c r="F39" s="356"/>
      <c r="G39" s="374"/>
      <c r="H39" s="374"/>
      <c r="I39" s="375"/>
      <c r="J39" s="376"/>
      <c r="K39" s="376"/>
      <c r="L39" s="374"/>
    </row>
    <row r="40" spans="3:12" ht="18" customHeight="1">
      <c r="C40" s="371">
        <v>34</v>
      </c>
      <c r="D40" s="372"/>
      <c r="E40" s="378"/>
      <c r="F40" s="356"/>
      <c r="G40" s="374"/>
      <c r="H40" s="374"/>
      <c r="I40" s="375"/>
      <c r="J40" s="376"/>
      <c r="K40" s="376"/>
      <c r="L40" s="374"/>
    </row>
    <row r="41" spans="3:12" ht="18" customHeight="1">
      <c r="C41" s="371">
        <v>35</v>
      </c>
      <c r="D41" s="372"/>
      <c r="E41" s="378"/>
      <c r="F41" s="356"/>
      <c r="G41" s="374"/>
      <c r="H41" s="374"/>
      <c r="I41" s="375"/>
      <c r="J41" s="376"/>
      <c r="K41" s="376"/>
      <c r="L41" s="374"/>
    </row>
    <row r="42" spans="3:12" ht="18" customHeight="1">
      <c r="C42" s="371">
        <v>36</v>
      </c>
      <c r="D42" s="372"/>
      <c r="E42" s="378"/>
      <c r="F42" s="356"/>
      <c r="G42" s="374"/>
      <c r="H42" s="374"/>
      <c r="I42" s="375"/>
      <c r="J42" s="376"/>
      <c r="K42" s="376"/>
      <c r="L42" s="374"/>
    </row>
    <row r="43" spans="3:12" ht="18" customHeight="1">
      <c r="C43" s="371">
        <v>37</v>
      </c>
      <c r="D43" s="372"/>
      <c r="E43" s="378"/>
      <c r="F43" s="356"/>
      <c r="G43" s="374"/>
      <c r="H43" s="374"/>
      <c r="I43" s="375"/>
      <c r="J43" s="376"/>
      <c r="K43" s="376"/>
      <c r="L43" s="374"/>
    </row>
    <row r="44" spans="3:12" ht="18" customHeight="1">
      <c r="C44" s="371">
        <v>38</v>
      </c>
      <c r="D44" s="372"/>
      <c r="E44" s="378"/>
      <c r="F44" s="356"/>
      <c r="G44" s="374"/>
      <c r="H44" s="374"/>
      <c r="I44" s="375"/>
      <c r="J44" s="376"/>
      <c r="K44" s="376"/>
      <c r="L44" s="374"/>
    </row>
    <row r="45" spans="3:12" ht="18" customHeight="1">
      <c r="C45" s="371">
        <v>39</v>
      </c>
      <c r="D45" s="372"/>
      <c r="E45" s="378"/>
      <c r="F45" s="356"/>
      <c r="G45" s="374"/>
      <c r="H45" s="374"/>
      <c r="I45" s="375"/>
      <c r="J45" s="376"/>
      <c r="K45" s="376"/>
      <c r="L45" s="374"/>
    </row>
    <row r="46" spans="3:12" ht="18" customHeight="1">
      <c r="C46" s="371">
        <v>40</v>
      </c>
      <c r="D46" s="372"/>
      <c r="E46" s="378"/>
      <c r="F46" s="356"/>
      <c r="G46" s="374"/>
      <c r="H46" s="374"/>
      <c r="I46" s="375"/>
      <c r="J46" s="376"/>
      <c r="K46" s="376"/>
      <c r="L46" s="374"/>
    </row>
    <row r="47" spans="3:12" ht="18" customHeight="1">
      <c r="C47" s="371">
        <v>41</v>
      </c>
      <c r="D47" s="379"/>
      <c r="E47" s="378"/>
      <c r="F47" s="355"/>
      <c r="G47" s="374"/>
      <c r="H47" s="374"/>
      <c r="I47" s="375"/>
      <c r="J47" s="376"/>
      <c r="K47" s="376"/>
      <c r="L47" s="374"/>
    </row>
    <row r="48" spans="3:12" ht="18" customHeight="1">
      <c r="C48" s="371">
        <v>42</v>
      </c>
      <c r="D48" s="379"/>
      <c r="E48" s="378"/>
      <c r="F48" s="356"/>
      <c r="G48" s="374"/>
      <c r="H48" s="374"/>
      <c r="I48" s="375"/>
      <c r="J48" s="376"/>
      <c r="K48" s="376"/>
      <c r="L48" s="374"/>
    </row>
    <row r="49" spans="3:12" ht="18" customHeight="1">
      <c r="C49" s="371">
        <v>43</v>
      </c>
      <c r="D49" s="379"/>
      <c r="E49" s="378"/>
      <c r="F49" s="356"/>
      <c r="G49" s="374"/>
      <c r="H49" s="374"/>
      <c r="I49" s="375"/>
      <c r="J49" s="376"/>
      <c r="K49" s="376"/>
      <c r="L49" s="374"/>
    </row>
    <row r="50" spans="3:12" ht="18" customHeight="1">
      <c r="C50" s="371">
        <v>44</v>
      </c>
      <c r="D50" s="379"/>
      <c r="E50" s="378"/>
      <c r="F50" s="356"/>
      <c r="G50" s="374"/>
      <c r="H50" s="374"/>
      <c r="I50" s="375"/>
      <c r="J50" s="376"/>
      <c r="K50" s="376"/>
      <c r="L50" s="374"/>
    </row>
    <row r="51" spans="3:12" ht="18" customHeight="1">
      <c r="C51" s="371">
        <v>45</v>
      </c>
      <c r="D51" s="379"/>
      <c r="E51" s="378"/>
      <c r="F51" s="356"/>
      <c r="G51" s="374"/>
      <c r="H51" s="374"/>
      <c r="I51" s="375"/>
      <c r="J51" s="376"/>
      <c r="K51" s="376"/>
      <c r="L51" s="374"/>
    </row>
    <row r="52" spans="3:12" ht="18" customHeight="1">
      <c r="C52" s="371">
        <v>46</v>
      </c>
      <c r="D52" s="379"/>
      <c r="E52" s="378"/>
      <c r="F52" s="356"/>
      <c r="G52" s="374"/>
      <c r="H52" s="374"/>
      <c r="I52" s="375"/>
      <c r="J52" s="376"/>
      <c r="K52" s="376"/>
      <c r="L52" s="374"/>
    </row>
    <row r="53" spans="3:12" ht="18" customHeight="1">
      <c r="C53" s="371">
        <v>47</v>
      </c>
      <c r="D53" s="379"/>
      <c r="E53" s="378"/>
      <c r="F53" s="356"/>
      <c r="G53" s="374"/>
      <c r="H53" s="374"/>
      <c r="I53" s="375"/>
      <c r="J53" s="376"/>
      <c r="K53" s="376"/>
      <c r="L53" s="374"/>
    </row>
    <row r="54" spans="3:12" ht="18" customHeight="1">
      <c r="C54" s="371">
        <v>48</v>
      </c>
      <c r="D54" s="379"/>
      <c r="E54" s="378"/>
      <c r="F54" s="356"/>
      <c r="G54" s="374"/>
      <c r="H54" s="374"/>
      <c r="I54" s="375"/>
      <c r="J54" s="376"/>
      <c r="K54" s="376"/>
      <c r="L54" s="374"/>
    </row>
    <row r="55" spans="3:12" ht="18" customHeight="1">
      <c r="C55" s="371">
        <v>49</v>
      </c>
      <c r="D55" s="379"/>
      <c r="E55" s="378"/>
      <c r="F55" s="356"/>
      <c r="G55" s="374"/>
      <c r="H55" s="374"/>
      <c r="I55" s="375"/>
      <c r="J55" s="376"/>
      <c r="K55" s="376"/>
      <c r="L55" s="374"/>
    </row>
    <row r="56" spans="3:12" ht="18" customHeight="1">
      <c r="C56" s="371">
        <v>50</v>
      </c>
      <c r="D56" s="379"/>
      <c r="E56" s="378"/>
      <c r="F56" s="356"/>
      <c r="G56" s="374"/>
      <c r="H56" s="374"/>
      <c r="I56" s="375"/>
      <c r="J56" s="376"/>
      <c r="K56" s="376"/>
      <c r="L56" s="374"/>
    </row>
    <row r="57" spans="3:12" ht="18" customHeight="1">
      <c r="C57" s="371">
        <v>51</v>
      </c>
      <c r="D57" s="379"/>
      <c r="E57" s="378"/>
      <c r="F57" s="356"/>
      <c r="G57" s="374"/>
      <c r="H57" s="374"/>
      <c r="I57" s="375"/>
      <c r="J57" s="376"/>
      <c r="K57" s="376"/>
      <c r="L57" s="374"/>
    </row>
    <row r="58" spans="3:12" ht="18" customHeight="1">
      <c r="C58" s="371">
        <v>52</v>
      </c>
      <c r="D58" s="379"/>
      <c r="E58" s="378"/>
      <c r="F58" s="356"/>
      <c r="G58" s="374"/>
      <c r="H58" s="374"/>
      <c r="I58" s="375"/>
      <c r="J58" s="376"/>
      <c r="K58" s="376"/>
      <c r="L58" s="374"/>
    </row>
    <row r="59" spans="3:12" ht="18" customHeight="1">
      <c r="C59" s="371">
        <v>53</v>
      </c>
      <c r="D59" s="379"/>
      <c r="E59" s="378"/>
      <c r="F59" s="356"/>
      <c r="G59" s="374"/>
      <c r="H59" s="374"/>
      <c r="I59" s="375"/>
      <c r="J59" s="376"/>
      <c r="K59" s="376"/>
      <c r="L59" s="374"/>
    </row>
    <row r="60" spans="3:12" ht="18" customHeight="1">
      <c r="C60" s="371">
        <v>54</v>
      </c>
      <c r="D60" s="379"/>
      <c r="E60" s="378"/>
      <c r="F60" s="356"/>
      <c r="G60" s="374"/>
      <c r="H60" s="374"/>
      <c r="I60" s="375"/>
      <c r="J60" s="376"/>
      <c r="K60" s="376"/>
      <c r="L60" s="374"/>
    </row>
    <row r="61" spans="3:12" ht="18" customHeight="1">
      <c r="C61" s="371">
        <v>55</v>
      </c>
      <c r="D61" s="379"/>
      <c r="E61" s="378"/>
      <c r="F61" s="356"/>
      <c r="G61" s="374"/>
      <c r="H61" s="374"/>
      <c r="I61" s="375"/>
      <c r="J61" s="376"/>
      <c r="K61" s="376"/>
      <c r="L61" s="374"/>
    </row>
    <row r="62" spans="3:12" ht="18" customHeight="1">
      <c r="C62" s="371">
        <v>56</v>
      </c>
      <c r="D62" s="379"/>
      <c r="E62" s="378"/>
      <c r="F62" s="356"/>
      <c r="G62" s="374"/>
      <c r="H62" s="374"/>
      <c r="I62" s="375"/>
      <c r="J62" s="376"/>
      <c r="K62" s="376"/>
      <c r="L62" s="374"/>
    </row>
    <row r="63" spans="3:12" ht="18" customHeight="1">
      <c r="C63" s="371">
        <v>57</v>
      </c>
      <c r="D63" s="379"/>
      <c r="E63" s="378"/>
      <c r="F63" s="356"/>
      <c r="G63" s="374"/>
      <c r="H63" s="374"/>
      <c r="I63" s="375"/>
      <c r="J63" s="376"/>
      <c r="K63" s="376"/>
      <c r="L63" s="374"/>
    </row>
    <row r="64" spans="3:12" ht="18" customHeight="1">
      <c r="C64" s="371">
        <v>58</v>
      </c>
      <c r="D64" s="379"/>
      <c r="E64" s="378"/>
      <c r="F64" s="356"/>
      <c r="G64" s="374"/>
      <c r="H64" s="374"/>
      <c r="I64" s="375"/>
      <c r="J64" s="376"/>
      <c r="K64" s="376"/>
      <c r="L64" s="374"/>
    </row>
    <row r="65" spans="3:12" ht="18" customHeight="1">
      <c r="C65" s="371">
        <v>59</v>
      </c>
      <c r="D65" s="379"/>
      <c r="E65" s="378"/>
      <c r="F65" s="356"/>
      <c r="G65" s="374"/>
      <c r="H65" s="374"/>
      <c r="I65" s="375"/>
      <c r="J65" s="376"/>
      <c r="K65" s="376"/>
      <c r="L65" s="374"/>
    </row>
    <row r="66" spans="3:12" ht="18" customHeight="1">
      <c r="C66" s="371">
        <v>60</v>
      </c>
      <c r="D66" s="379"/>
      <c r="E66" s="378"/>
      <c r="F66" s="356"/>
      <c r="G66" s="374"/>
      <c r="H66" s="374"/>
      <c r="I66" s="375"/>
      <c r="J66" s="376"/>
      <c r="K66" s="376"/>
      <c r="L66" s="374"/>
    </row>
    <row r="67" spans="3:12" ht="18" customHeight="1">
      <c r="C67" s="371">
        <v>61</v>
      </c>
      <c r="D67" s="379"/>
      <c r="E67" s="378"/>
      <c r="F67" s="356"/>
      <c r="G67" s="374"/>
      <c r="H67" s="374"/>
      <c r="I67" s="375"/>
      <c r="J67" s="376"/>
      <c r="K67" s="376"/>
      <c r="L67" s="374"/>
    </row>
    <row r="68" spans="3:12" ht="18" customHeight="1">
      <c r="C68" s="371">
        <v>62</v>
      </c>
      <c r="D68" s="379"/>
      <c r="E68" s="378"/>
      <c r="F68" s="356"/>
      <c r="G68" s="374"/>
      <c r="H68" s="374"/>
      <c r="I68" s="375"/>
      <c r="J68" s="376"/>
      <c r="K68" s="376"/>
      <c r="L68" s="374"/>
    </row>
    <row r="69" spans="3:12" ht="18" customHeight="1">
      <c r="C69" s="371">
        <v>63</v>
      </c>
      <c r="D69" s="379"/>
      <c r="E69" s="378"/>
      <c r="F69" s="356"/>
      <c r="G69" s="374"/>
      <c r="H69" s="374"/>
      <c r="I69" s="375"/>
      <c r="J69" s="376"/>
      <c r="K69" s="376"/>
      <c r="L69" s="374"/>
    </row>
    <row r="70" spans="3:12" ht="18" customHeight="1">
      <c r="C70" s="371">
        <v>64</v>
      </c>
      <c r="D70" s="379"/>
      <c r="E70" s="378"/>
      <c r="F70" s="356"/>
      <c r="G70" s="374"/>
      <c r="H70" s="374"/>
      <c r="I70" s="375"/>
      <c r="J70" s="376"/>
      <c r="K70" s="376"/>
      <c r="L70" s="374"/>
    </row>
    <row r="71" spans="3:12" ht="18" customHeight="1">
      <c r="C71" s="371">
        <v>65</v>
      </c>
      <c r="D71" s="379"/>
      <c r="E71" s="378"/>
      <c r="F71" s="356"/>
      <c r="G71" s="374"/>
      <c r="H71" s="374"/>
      <c r="I71" s="375"/>
      <c r="J71" s="376"/>
      <c r="K71" s="376"/>
      <c r="L71" s="374"/>
    </row>
    <row r="72" spans="3:12" ht="18" customHeight="1">
      <c r="C72" s="371">
        <v>66</v>
      </c>
      <c r="D72" s="379"/>
      <c r="E72" s="378"/>
      <c r="F72" s="356"/>
      <c r="G72" s="374"/>
      <c r="H72" s="374"/>
      <c r="I72" s="375"/>
      <c r="J72" s="376"/>
      <c r="K72" s="376"/>
      <c r="L72" s="374"/>
    </row>
    <row r="73" spans="3:12" ht="18" customHeight="1">
      <c r="C73" s="371">
        <v>67</v>
      </c>
      <c r="D73" s="379"/>
      <c r="E73" s="378"/>
      <c r="F73" s="356"/>
      <c r="G73" s="374"/>
      <c r="H73" s="374"/>
      <c r="I73" s="375"/>
      <c r="J73" s="376"/>
      <c r="K73" s="376"/>
      <c r="L73" s="374"/>
    </row>
    <row r="74" spans="3:12" ht="18" customHeight="1">
      <c r="C74" s="371">
        <v>68</v>
      </c>
      <c r="D74" s="379"/>
      <c r="E74" s="378"/>
      <c r="F74" s="356"/>
      <c r="G74" s="374"/>
      <c r="H74" s="374"/>
      <c r="I74" s="375"/>
      <c r="J74" s="376"/>
      <c r="K74" s="376"/>
      <c r="L74" s="374"/>
    </row>
    <row r="75" spans="3:12" ht="18" customHeight="1">
      <c r="C75" s="371">
        <v>69</v>
      </c>
      <c r="D75" s="379"/>
      <c r="E75" s="378"/>
      <c r="F75" s="356"/>
      <c r="G75" s="374"/>
      <c r="H75" s="374"/>
      <c r="I75" s="375"/>
      <c r="J75" s="376"/>
      <c r="K75" s="376"/>
      <c r="L75" s="374"/>
    </row>
    <row r="76" spans="3:12" ht="18" customHeight="1">
      <c r="C76" s="371">
        <v>70</v>
      </c>
      <c r="D76" s="379"/>
      <c r="E76" s="378"/>
      <c r="F76" s="356"/>
      <c r="G76" s="374"/>
      <c r="H76" s="374"/>
      <c r="I76" s="375"/>
      <c r="J76" s="376"/>
      <c r="K76" s="376"/>
      <c r="L76" s="374"/>
    </row>
    <row r="77" spans="3:12" ht="18" customHeight="1">
      <c r="C77" s="371">
        <v>71</v>
      </c>
      <c r="D77" s="379"/>
      <c r="E77" s="378"/>
      <c r="F77" s="356"/>
      <c r="G77" s="374"/>
      <c r="H77" s="374"/>
      <c r="I77" s="375"/>
      <c r="J77" s="376"/>
      <c r="K77" s="376"/>
      <c r="L77" s="374"/>
    </row>
    <row r="78" spans="3:12" ht="18" customHeight="1">
      <c r="C78" s="371">
        <v>72</v>
      </c>
      <c r="D78" s="379"/>
      <c r="E78" s="378"/>
      <c r="F78" s="356"/>
      <c r="G78" s="374"/>
      <c r="H78" s="374"/>
      <c r="I78" s="375"/>
      <c r="J78" s="376"/>
      <c r="K78" s="376"/>
      <c r="L78" s="374"/>
    </row>
    <row r="79" spans="3:12" ht="18" customHeight="1">
      <c r="C79" s="371">
        <v>73</v>
      </c>
      <c r="D79" s="379"/>
      <c r="E79" s="378"/>
      <c r="F79" s="356"/>
      <c r="G79" s="374"/>
      <c r="H79" s="374"/>
      <c r="I79" s="375"/>
      <c r="J79" s="376"/>
      <c r="K79" s="376"/>
      <c r="L79" s="374"/>
    </row>
    <row r="80" spans="3:12" ht="18" customHeight="1">
      <c r="C80" s="371">
        <v>74</v>
      </c>
      <c r="D80" s="379"/>
      <c r="E80" s="378"/>
      <c r="F80" s="356"/>
      <c r="G80" s="374"/>
      <c r="H80" s="374"/>
      <c r="I80" s="375"/>
      <c r="J80" s="376"/>
      <c r="K80" s="376"/>
      <c r="L80" s="374"/>
    </row>
    <row r="81" spans="3:12" ht="18" customHeight="1">
      <c r="C81" s="371">
        <v>75</v>
      </c>
      <c r="D81" s="379"/>
      <c r="E81" s="378"/>
      <c r="F81" s="356"/>
      <c r="G81" s="374"/>
      <c r="H81" s="374"/>
      <c r="I81" s="375"/>
      <c r="J81" s="376"/>
      <c r="K81" s="376"/>
      <c r="L81" s="374"/>
    </row>
    <row r="82" spans="3:12" ht="18" customHeight="1">
      <c r="C82" s="371">
        <v>76</v>
      </c>
      <c r="D82" s="379"/>
      <c r="E82" s="378"/>
      <c r="F82" s="356"/>
      <c r="G82" s="374"/>
      <c r="H82" s="374"/>
      <c r="I82" s="375"/>
      <c r="J82" s="376"/>
      <c r="K82" s="376"/>
      <c r="L82" s="374"/>
    </row>
    <row r="83" spans="3:12" ht="18" customHeight="1">
      <c r="C83" s="371">
        <v>77</v>
      </c>
      <c r="D83" s="379"/>
      <c r="E83" s="378"/>
      <c r="F83" s="356"/>
      <c r="G83" s="374"/>
      <c r="H83" s="374"/>
      <c r="I83" s="375"/>
      <c r="J83" s="376"/>
      <c r="K83" s="376"/>
      <c r="L83" s="374"/>
    </row>
    <row r="84" spans="3:12" ht="18" customHeight="1">
      <c r="C84" s="371">
        <v>78</v>
      </c>
      <c r="D84" s="379"/>
      <c r="E84" s="378"/>
      <c r="F84" s="356"/>
      <c r="G84" s="374"/>
      <c r="H84" s="374"/>
      <c r="I84" s="375"/>
      <c r="J84" s="376"/>
      <c r="K84" s="376"/>
      <c r="L84" s="374"/>
    </row>
    <row r="85" spans="3:12" ht="18" customHeight="1">
      <c r="C85" s="371">
        <v>79</v>
      </c>
      <c r="D85" s="379"/>
      <c r="E85" s="378"/>
      <c r="F85" s="356"/>
      <c r="G85" s="374"/>
      <c r="H85" s="374"/>
      <c r="I85" s="375"/>
      <c r="J85" s="376"/>
      <c r="K85" s="376"/>
      <c r="L85" s="374"/>
    </row>
    <row r="86" spans="3:12" ht="18" customHeight="1">
      <c r="C86" s="371">
        <v>80</v>
      </c>
      <c r="D86" s="379"/>
      <c r="E86" s="378"/>
      <c r="F86" s="356"/>
      <c r="G86" s="374"/>
      <c r="H86" s="374"/>
      <c r="I86" s="375"/>
      <c r="J86" s="376"/>
      <c r="K86" s="376"/>
      <c r="L86" s="374"/>
    </row>
    <row r="87" spans="3:12" ht="18" customHeight="1">
      <c r="C87" s="371">
        <v>81</v>
      </c>
      <c r="D87" s="379"/>
      <c r="E87" s="378"/>
      <c r="F87" s="355"/>
      <c r="G87" s="374"/>
      <c r="H87" s="374"/>
      <c r="I87" s="375"/>
      <c r="J87" s="376"/>
      <c r="K87" s="376"/>
      <c r="L87" s="374"/>
    </row>
    <row r="88" spans="3:12" ht="18" customHeight="1">
      <c r="C88" s="371">
        <v>82</v>
      </c>
      <c r="D88" s="379"/>
      <c r="E88" s="378"/>
      <c r="F88" s="356"/>
      <c r="G88" s="374"/>
      <c r="H88" s="374"/>
      <c r="I88" s="375"/>
      <c r="J88" s="376"/>
      <c r="K88" s="376"/>
      <c r="L88" s="374"/>
    </row>
    <row r="89" spans="3:12" ht="18" customHeight="1">
      <c r="C89" s="371">
        <v>83</v>
      </c>
      <c r="D89" s="379"/>
      <c r="E89" s="378"/>
      <c r="F89" s="356"/>
      <c r="G89" s="374"/>
      <c r="H89" s="374"/>
      <c r="I89" s="375"/>
      <c r="J89" s="376"/>
      <c r="K89" s="376"/>
      <c r="L89" s="374"/>
    </row>
    <row r="90" spans="3:12" ht="18" customHeight="1">
      <c r="C90" s="371">
        <v>84</v>
      </c>
      <c r="D90" s="379"/>
      <c r="E90" s="378"/>
      <c r="F90" s="356"/>
      <c r="G90" s="374"/>
      <c r="H90" s="374"/>
      <c r="I90" s="375"/>
      <c r="J90" s="376"/>
      <c r="K90" s="376"/>
      <c r="L90" s="374"/>
    </row>
    <row r="91" spans="3:12" ht="18" customHeight="1">
      <c r="C91" s="371">
        <v>85</v>
      </c>
      <c r="D91" s="379"/>
      <c r="E91" s="378"/>
      <c r="F91" s="356"/>
      <c r="G91" s="374"/>
      <c r="H91" s="374"/>
      <c r="I91" s="375"/>
      <c r="J91" s="376"/>
      <c r="K91" s="376"/>
      <c r="L91" s="374"/>
    </row>
    <row r="92" spans="3:12" ht="18" customHeight="1">
      <c r="C92" s="371">
        <v>86</v>
      </c>
      <c r="D92" s="379"/>
      <c r="E92" s="378"/>
      <c r="F92" s="356"/>
      <c r="G92" s="374"/>
      <c r="H92" s="374"/>
      <c r="I92" s="375"/>
      <c r="J92" s="376"/>
      <c r="K92" s="376"/>
      <c r="L92" s="374"/>
    </row>
    <row r="93" spans="3:12" ht="18" customHeight="1">
      <c r="C93" s="371">
        <v>87</v>
      </c>
      <c r="D93" s="379"/>
      <c r="E93" s="378"/>
      <c r="F93" s="356"/>
      <c r="G93" s="374"/>
      <c r="H93" s="374"/>
      <c r="I93" s="375"/>
      <c r="J93" s="376"/>
      <c r="K93" s="376"/>
      <c r="L93" s="374"/>
    </row>
    <row r="94" spans="3:12" ht="18" customHeight="1">
      <c r="C94" s="371">
        <v>88</v>
      </c>
      <c r="D94" s="379"/>
      <c r="E94" s="378"/>
      <c r="F94" s="356"/>
      <c r="G94" s="374"/>
      <c r="H94" s="374"/>
      <c r="I94" s="375"/>
      <c r="J94" s="376"/>
      <c r="K94" s="376"/>
      <c r="L94" s="374"/>
    </row>
    <row r="95" spans="3:12" ht="18" customHeight="1">
      <c r="C95" s="371">
        <v>89</v>
      </c>
      <c r="D95" s="379"/>
      <c r="E95" s="378"/>
      <c r="F95" s="356"/>
      <c r="G95" s="374"/>
      <c r="H95" s="374"/>
      <c r="I95" s="375"/>
      <c r="J95" s="376"/>
      <c r="K95" s="376"/>
      <c r="L95" s="374"/>
    </row>
    <row r="96" spans="3:12" ht="18" customHeight="1">
      <c r="C96" s="371">
        <v>90</v>
      </c>
      <c r="D96" s="379"/>
      <c r="E96" s="378"/>
      <c r="F96" s="356"/>
      <c r="G96" s="374"/>
      <c r="H96" s="374"/>
      <c r="I96" s="375"/>
      <c r="J96" s="376"/>
      <c r="K96" s="376"/>
      <c r="L96" s="374"/>
    </row>
    <row r="97" spans="3:12" ht="18" customHeight="1">
      <c r="C97" s="371">
        <v>91</v>
      </c>
      <c r="D97" s="379"/>
      <c r="E97" s="378"/>
      <c r="F97" s="356"/>
      <c r="G97" s="374"/>
      <c r="H97" s="374"/>
      <c r="I97" s="375"/>
      <c r="J97" s="376"/>
      <c r="K97" s="376"/>
      <c r="L97" s="374"/>
    </row>
    <row r="98" spans="3:12" ht="18" customHeight="1">
      <c r="C98" s="371">
        <v>92</v>
      </c>
      <c r="D98" s="379"/>
      <c r="E98" s="378"/>
      <c r="F98" s="356"/>
      <c r="G98" s="374"/>
      <c r="H98" s="374"/>
      <c r="I98" s="375"/>
      <c r="J98" s="376"/>
      <c r="K98" s="376"/>
      <c r="L98" s="374"/>
    </row>
    <row r="99" spans="3:12" ht="18" customHeight="1">
      <c r="C99" s="371">
        <v>93</v>
      </c>
      <c r="D99" s="379"/>
      <c r="E99" s="378"/>
      <c r="F99" s="356"/>
      <c r="G99" s="374"/>
      <c r="H99" s="374"/>
      <c r="I99" s="375"/>
      <c r="J99" s="376"/>
      <c r="K99" s="376"/>
      <c r="L99" s="374"/>
    </row>
    <row r="100" spans="3:12" ht="18" customHeight="1">
      <c r="C100" s="371">
        <v>94</v>
      </c>
      <c r="D100" s="379"/>
      <c r="E100" s="378"/>
      <c r="F100" s="356"/>
      <c r="G100" s="374"/>
      <c r="H100" s="374"/>
      <c r="I100" s="375"/>
      <c r="J100" s="376"/>
      <c r="K100" s="376"/>
      <c r="L100" s="374"/>
    </row>
    <row r="101" spans="3:12" ht="18" customHeight="1">
      <c r="C101" s="371">
        <v>95</v>
      </c>
      <c r="D101" s="379"/>
      <c r="E101" s="378"/>
      <c r="F101" s="356"/>
      <c r="G101" s="374"/>
      <c r="H101" s="374"/>
      <c r="I101" s="375"/>
      <c r="J101" s="376"/>
      <c r="K101" s="376"/>
      <c r="L101" s="374"/>
    </row>
    <row r="102" spans="3:12" ht="18" customHeight="1">
      <c r="C102" s="371">
        <v>96</v>
      </c>
      <c r="D102" s="379"/>
      <c r="E102" s="378"/>
      <c r="F102" s="356"/>
      <c r="G102" s="374"/>
      <c r="H102" s="374"/>
      <c r="I102" s="375"/>
      <c r="J102" s="376"/>
      <c r="K102" s="376"/>
      <c r="L102" s="374"/>
    </row>
    <row r="103" spans="3:12" ht="18" customHeight="1">
      <c r="C103" s="371">
        <v>97</v>
      </c>
      <c r="D103" s="379"/>
      <c r="E103" s="378"/>
      <c r="F103" s="356"/>
      <c r="G103" s="374"/>
      <c r="H103" s="374"/>
      <c r="I103" s="375"/>
      <c r="J103" s="376"/>
      <c r="K103" s="376"/>
      <c r="L103" s="374"/>
    </row>
    <row r="104" spans="3:12" ht="18" customHeight="1">
      <c r="C104" s="371">
        <v>98</v>
      </c>
      <c r="D104" s="379"/>
      <c r="E104" s="378"/>
      <c r="F104" s="356"/>
      <c r="G104" s="374"/>
      <c r="H104" s="374"/>
      <c r="I104" s="375"/>
      <c r="J104" s="376"/>
      <c r="K104" s="376"/>
      <c r="L104" s="374"/>
    </row>
    <row r="105" spans="3:12" ht="18" customHeight="1">
      <c r="C105" s="371">
        <v>99</v>
      </c>
      <c r="D105" s="379"/>
      <c r="E105" s="378"/>
      <c r="F105" s="356"/>
      <c r="G105" s="374"/>
      <c r="H105" s="374"/>
      <c r="I105" s="375"/>
      <c r="J105" s="376"/>
      <c r="K105" s="376"/>
      <c r="L105" s="374"/>
    </row>
    <row r="106" spans="3:12" ht="18" customHeight="1">
      <c r="C106" s="371">
        <v>100</v>
      </c>
      <c r="D106" s="379"/>
      <c r="E106" s="378"/>
      <c r="F106" s="356"/>
      <c r="G106" s="374"/>
      <c r="H106" s="374"/>
      <c r="I106" s="375"/>
      <c r="J106" s="376"/>
      <c r="K106" s="376"/>
      <c r="L106" s="374"/>
    </row>
    <row r="107" spans="3:12" ht="18" customHeight="1">
      <c r="C107" s="371">
        <v>101</v>
      </c>
      <c r="D107" s="379"/>
      <c r="E107" s="378"/>
      <c r="F107" s="356"/>
      <c r="G107" s="374"/>
      <c r="H107" s="374"/>
      <c r="I107" s="375"/>
      <c r="J107" s="376"/>
      <c r="K107" s="376"/>
      <c r="L107" s="374"/>
    </row>
    <row r="108" spans="3:12" ht="18" customHeight="1">
      <c r="C108" s="371">
        <v>102</v>
      </c>
      <c r="D108" s="379"/>
      <c r="E108" s="378"/>
      <c r="F108" s="356"/>
      <c r="G108" s="374"/>
      <c r="H108" s="374"/>
      <c r="I108" s="375"/>
      <c r="J108" s="376"/>
      <c r="K108" s="376"/>
      <c r="L108" s="374"/>
    </row>
    <row r="109" spans="3:12" ht="18" customHeight="1">
      <c r="C109" s="371">
        <v>103</v>
      </c>
      <c r="D109" s="379"/>
      <c r="E109" s="378"/>
      <c r="F109" s="356"/>
      <c r="G109" s="374"/>
      <c r="H109" s="374"/>
      <c r="I109" s="375"/>
      <c r="J109" s="376"/>
      <c r="K109" s="376"/>
      <c r="L109" s="374"/>
    </row>
    <row r="110" spans="3:12" ht="18" customHeight="1">
      <c r="C110" s="371">
        <v>104</v>
      </c>
      <c r="D110" s="379"/>
      <c r="E110" s="378"/>
      <c r="F110" s="356"/>
      <c r="G110" s="374"/>
      <c r="H110" s="374"/>
      <c r="I110" s="375"/>
      <c r="J110" s="376"/>
      <c r="K110" s="376"/>
      <c r="L110" s="374"/>
    </row>
    <row r="111" spans="3:12" ht="18" customHeight="1">
      <c r="C111" s="371">
        <v>105</v>
      </c>
      <c r="D111" s="379"/>
      <c r="E111" s="378"/>
      <c r="F111" s="356"/>
      <c r="G111" s="374"/>
      <c r="H111" s="374"/>
      <c r="I111" s="375"/>
      <c r="J111" s="376"/>
      <c r="K111" s="376"/>
      <c r="L111" s="374"/>
    </row>
    <row r="112" spans="3:12" ht="18" customHeight="1">
      <c r="C112" s="371">
        <v>106</v>
      </c>
      <c r="D112" s="379"/>
      <c r="E112" s="378"/>
      <c r="F112" s="356"/>
      <c r="G112" s="374"/>
      <c r="H112" s="374"/>
      <c r="I112" s="375"/>
      <c r="J112" s="376"/>
      <c r="K112" s="376"/>
      <c r="L112" s="374"/>
    </row>
    <row r="113" spans="3:12" ht="18" customHeight="1">
      <c r="C113" s="371">
        <v>107</v>
      </c>
      <c r="D113" s="379"/>
      <c r="E113" s="378"/>
      <c r="F113" s="356"/>
      <c r="G113" s="374"/>
      <c r="H113" s="374"/>
      <c r="I113" s="375"/>
      <c r="J113" s="376"/>
      <c r="K113" s="376"/>
      <c r="L113" s="374"/>
    </row>
    <row r="114" spans="3:12" ht="18" customHeight="1">
      <c r="C114" s="371">
        <v>108</v>
      </c>
      <c r="D114" s="379"/>
      <c r="E114" s="378"/>
      <c r="F114" s="356"/>
      <c r="G114" s="374"/>
      <c r="H114" s="374"/>
      <c r="I114" s="375"/>
      <c r="J114" s="376"/>
      <c r="K114" s="376"/>
      <c r="L114" s="374"/>
    </row>
    <row r="115" spans="3:12" ht="18" customHeight="1">
      <c r="C115" s="371">
        <v>109</v>
      </c>
      <c r="D115" s="379"/>
      <c r="E115" s="378"/>
      <c r="F115" s="356"/>
      <c r="G115" s="374"/>
      <c r="H115" s="374"/>
      <c r="I115" s="375"/>
      <c r="J115" s="376"/>
      <c r="K115" s="376"/>
      <c r="L115" s="374"/>
    </row>
    <row r="116" spans="3:12" ht="18" customHeight="1">
      <c r="C116" s="371">
        <v>110</v>
      </c>
      <c r="D116" s="379"/>
      <c r="E116" s="378"/>
      <c r="F116" s="356"/>
      <c r="G116" s="374"/>
      <c r="H116" s="374"/>
      <c r="I116" s="375"/>
      <c r="J116" s="376"/>
      <c r="K116" s="376"/>
      <c r="L116" s="374"/>
    </row>
    <row r="117" spans="3:12" ht="18" customHeight="1">
      <c r="C117" s="371">
        <v>111</v>
      </c>
      <c r="D117" s="379"/>
      <c r="E117" s="378"/>
      <c r="F117" s="356"/>
      <c r="G117" s="374"/>
      <c r="H117" s="374"/>
      <c r="I117" s="375"/>
      <c r="J117" s="376"/>
      <c r="K117" s="376"/>
      <c r="L117" s="374"/>
    </row>
    <row r="118" spans="3:12" ht="18" customHeight="1">
      <c r="C118" s="371">
        <v>112</v>
      </c>
      <c r="D118" s="379"/>
      <c r="E118" s="378"/>
      <c r="F118" s="356"/>
      <c r="G118" s="374"/>
      <c r="H118" s="374"/>
      <c r="I118" s="375"/>
      <c r="J118" s="376"/>
      <c r="K118" s="376"/>
      <c r="L118" s="374"/>
    </row>
    <row r="119" spans="3:12" ht="18" customHeight="1">
      <c r="C119" s="371">
        <v>113</v>
      </c>
      <c r="D119" s="379"/>
      <c r="E119" s="378"/>
      <c r="F119" s="356"/>
      <c r="G119" s="374"/>
      <c r="H119" s="374"/>
      <c r="I119" s="375"/>
      <c r="J119" s="376"/>
      <c r="K119" s="376"/>
      <c r="L119" s="374"/>
    </row>
    <row r="120" spans="3:12" ht="18" customHeight="1">
      <c r="C120" s="371">
        <v>114</v>
      </c>
      <c r="D120" s="379"/>
      <c r="E120" s="378"/>
      <c r="F120" s="356"/>
      <c r="G120" s="374"/>
      <c r="H120" s="374"/>
      <c r="I120" s="375"/>
      <c r="J120" s="376"/>
      <c r="K120" s="376"/>
      <c r="L120" s="374"/>
    </row>
    <row r="121" spans="3:12" ht="18" customHeight="1">
      <c r="C121" s="371">
        <v>115</v>
      </c>
      <c r="D121" s="379"/>
      <c r="E121" s="378"/>
      <c r="F121" s="356"/>
      <c r="G121" s="374"/>
      <c r="H121" s="374"/>
      <c r="I121" s="375"/>
      <c r="J121" s="376"/>
      <c r="K121" s="376"/>
      <c r="L121" s="374"/>
    </row>
    <row r="122" spans="3:12" ht="18" customHeight="1">
      <c r="C122" s="371">
        <v>116</v>
      </c>
      <c r="D122" s="379"/>
      <c r="E122" s="378"/>
      <c r="F122" s="356"/>
      <c r="G122" s="374"/>
      <c r="H122" s="374"/>
      <c r="I122" s="375"/>
      <c r="J122" s="376"/>
      <c r="K122" s="376"/>
      <c r="L122" s="374"/>
    </row>
    <row r="123" spans="3:12" ht="18" customHeight="1">
      <c r="C123" s="371">
        <v>117</v>
      </c>
      <c r="D123" s="379"/>
      <c r="E123" s="378"/>
      <c r="F123" s="356"/>
      <c r="G123" s="374"/>
      <c r="H123" s="374"/>
      <c r="I123" s="375"/>
      <c r="J123" s="376"/>
      <c r="K123" s="376"/>
      <c r="L123" s="374"/>
    </row>
    <row r="124" spans="3:12" ht="18" customHeight="1">
      <c r="C124" s="371">
        <v>118</v>
      </c>
      <c r="D124" s="379"/>
      <c r="E124" s="378"/>
      <c r="F124" s="356"/>
      <c r="G124" s="374"/>
      <c r="H124" s="374"/>
      <c r="I124" s="375"/>
      <c r="J124" s="376"/>
      <c r="K124" s="376"/>
      <c r="L124" s="374"/>
    </row>
    <row r="125" spans="3:12" ht="18" customHeight="1">
      <c r="C125" s="371">
        <v>119</v>
      </c>
      <c r="D125" s="379"/>
      <c r="E125" s="378"/>
      <c r="F125" s="356"/>
      <c r="G125" s="374"/>
      <c r="H125" s="374"/>
      <c r="I125" s="375"/>
      <c r="J125" s="376"/>
      <c r="K125" s="376"/>
      <c r="L125" s="374"/>
    </row>
    <row r="126" spans="3:12" ht="18" customHeight="1">
      <c r="C126" s="380">
        <v>120</v>
      </c>
      <c r="D126" s="381"/>
      <c r="E126" s="382"/>
      <c r="F126" s="360"/>
      <c r="G126" s="383"/>
      <c r="H126" s="383"/>
      <c r="I126" s="384"/>
      <c r="J126" s="385"/>
      <c r="K126" s="385"/>
      <c r="L126" s="383"/>
    </row>
    <row r="127" spans="3:12" ht="18" customHeight="1">
      <c r="C127" s="386"/>
    </row>
    <row r="128" spans="3:12" ht="18" customHeight="1">
      <c r="E128" s="361">
        <f>COUNTA(E7:E126)</f>
        <v>0</v>
      </c>
    </row>
  </sheetData>
  <sheetProtection formatCells="0" formatRows="0" insertRows="0"/>
  <protectedRanges>
    <protectedRange sqref="G8:L126 G7 L7 E7:E126" name="範囲1"/>
    <protectedRange sqref="H7:K7" name="範囲1_3"/>
  </protectedRanges>
  <mergeCells count="1">
    <mergeCell ref="I4:L4"/>
  </mergeCells>
  <phoneticPr fontId="1"/>
  <dataValidations count="1">
    <dataValidation type="list" allowBlank="1" showInputMessage="1" showErrorMessage="1" sqref="G7:G126" xr:uid="{00000000-0002-0000-0300-000000000000}">
      <formula1>$N$2:$N$4</formula1>
    </dataValidation>
  </dataValidations>
  <pageMargins left="0.74803149606299213" right="0.74803149606299213" top="0.98425196850393704" bottom="0.39370078740157483" header="0.51181102362204722" footer="0.31496062992125984"/>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B1:V85"/>
  <sheetViews>
    <sheetView view="pageBreakPreview" zoomScale="75" zoomScaleNormal="75" workbookViewId="0">
      <pane ySplit="5" topLeftCell="A6" activePane="bottomLeft" state="frozen"/>
      <selection activeCell="J12" sqref="J12"/>
      <selection pane="bottomLeft" activeCell="Y13" sqref="Y13"/>
    </sheetView>
  </sheetViews>
  <sheetFormatPr defaultRowHeight="24" customHeight="1"/>
  <cols>
    <col min="1" max="1" width="1.875" style="388" customWidth="1"/>
    <col min="2" max="2" width="3.75" style="388" customWidth="1"/>
    <col min="3" max="3" width="3.125" style="388" customWidth="1"/>
    <col min="4" max="4" width="21.375" style="388" customWidth="1"/>
    <col min="5" max="6" width="2.125" style="388" customWidth="1"/>
    <col min="7" max="7" width="20.125" style="388" customWidth="1"/>
    <col min="8" max="9" width="2.125" style="388" customWidth="1"/>
    <col min="10" max="10" width="19.625" style="388" customWidth="1"/>
    <col min="11" max="11" width="2.5" style="388" bestFit="1" customWidth="1"/>
    <col min="12" max="12" width="12.625" style="388" customWidth="1"/>
    <col min="13" max="13" width="2.5" style="388" customWidth="1"/>
    <col min="14" max="14" width="2.625" style="388" customWidth="1"/>
    <col min="15" max="15" width="12.625" style="388" customWidth="1"/>
    <col min="16" max="17" width="2.375" style="388" customWidth="1"/>
    <col min="18" max="18" width="12.625" style="388" customWidth="1"/>
    <col min="19" max="19" width="2.5" style="388" customWidth="1"/>
    <col min="20" max="20" width="2.625" style="388" customWidth="1"/>
    <col min="21" max="21" width="12.625" style="388" customWidth="1"/>
    <col min="22" max="22" width="5.625" style="388" customWidth="1"/>
    <col min="23" max="16384" width="9" style="388"/>
  </cols>
  <sheetData>
    <row r="1" spans="2:22" ht="18.75" customHeight="1">
      <c r="B1" s="387" t="s">
        <v>599</v>
      </c>
      <c r="I1" s="389"/>
      <c r="J1" s="389"/>
      <c r="K1" s="389"/>
      <c r="M1" s="389"/>
      <c r="N1" s="389"/>
      <c r="O1" s="389"/>
      <c r="P1" s="389"/>
      <c r="Q1" s="389"/>
      <c r="R1" s="389"/>
      <c r="S1" s="389"/>
      <c r="T1" s="389"/>
      <c r="U1" s="389"/>
    </row>
    <row r="2" spans="2:22" ht="18.75" customHeight="1">
      <c r="H2" s="390"/>
      <c r="I2" s="390"/>
      <c r="J2" s="390"/>
      <c r="K2" s="390"/>
      <c r="L2" s="390"/>
      <c r="M2" s="390"/>
      <c r="N2" s="390"/>
      <c r="P2" s="387"/>
      <c r="Q2" s="387"/>
      <c r="R2" s="387" t="s">
        <v>625</v>
      </c>
      <c r="S2" s="387"/>
    </row>
    <row r="3" spans="2:22" s="387" customFormat="1" ht="18.75" customHeight="1">
      <c r="I3" s="391" t="s">
        <v>637</v>
      </c>
      <c r="J3" s="428" t="str">
        <f>IF('（別紙３）新任訪問看護職員名簿'!E7="","",'（別紙３）新任訪問看護職員名簿'!E7)</f>
        <v/>
      </c>
      <c r="K3" s="390"/>
      <c r="L3" s="391" t="s">
        <v>118</v>
      </c>
      <c r="M3" s="636" t="str">
        <f>IF('（別表２第１号様式）交付申請書'!J8="","",'（別表２第１号様式）交付申請書'!J8)</f>
        <v/>
      </c>
      <c r="N3" s="636" t="str">
        <f>IF('（別表２第１号様式）交付申請書'!U1="","",'（別表２第１号様式）交付申請書'!U1)</f>
        <v/>
      </c>
      <c r="O3" s="636" t="str">
        <f>IF('（別表２第１号様式）交付申請書'!V1="","",'（別表２第１号様式）交付申請書'!V1)</f>
        <v/>
      </c>
      <c r="P3" s="636" t="str">
        <f>IF('（別表２第１号様式）交付申請書'!W1="","",'（別表２第１号様式）交付申請書'!W1)</f>
        <v/>
      </c>
      <c r="Q3" s="636" t="str">
        <f>IF('（別表２第１号様式）交付申請書'!X1="","",'（別表２第１号様式）交付申請書'!X1)</f>
        <v/>
      </c>
      <c r="R3" s="636" t="str">
        <f>IF('（別表２第１号様式）交付申請書'!Y1="","",'（別表２第１号様式）交付申請書'!Y1)</f>
        <v/>
      </c>
      <c r="S3" s="636" t="str">
        <f>IF('（別表２第１号様式）交付申請書'!Z1="","",'（別表２第１号様式）交付申請書'!Z1)</f>
        <v/>
      </c>
      <c r="T3" s="636" t="str">
        <f>IF('（別表２第１号様式）交付申請書'!AA1="","",'（別表２第１号様式）交付申請書'!AA1)</f>
        <v/>
      </c>
      <c r="U3" s="636" t="str">
        <f>IF('（別表２第１号様式）交付申請書'!AB1="","",'（別表２第１号様式）交付申請書'!AB1)</f>
        <v/>
      </c>
      <c r="V3" s="636" t="str">
        <f>IF('（別表２第１号様式）交付申請書'!AC1="","",'（別表２第１号様式）交付申請書'!AC1)</f>
        <v/>
      </c>
    </row>
    <row r="4" spans="2:22" s="387" customFormat="1" ht="24" customHeight="1">
      <c r="B4" s="637" t="s">
        <v>35</v>
      </c>
      <c r="C4" s="637"/>
      <c r="D4" s="637"/>
      <c r="E4" s="637"/>
      <c r="F4" s="637"/>
      <c r="G4" s="637"/>
      <c r="H4" s="637"/>
      <c r="I4" s="637"/>
      <c r="J4" s="637"/>
      <c r="K4" s="637"/>
      <c r="L4" s="637"/>
      <c r="M4" s="637"/>
      <c r="N4" s="637"/>
      <c r="O4" s="637"/>
      <c r="P4" s="637"/>
      <c r="Q4" s="637"/>
      <c r="R4" s="637"/>
      <c r="S4" s="637"/>
      <c r="T4" s="637"/>
      <c r="U4" s="637"/>
      <c r="V4" s="637"/>
    </row>
    <row r="5" spans="2:22" s="387" customFormat="1" ht="18.75" customHeight="1">
      <c r="B5" s="392"/>
      <c r="C5" s="634" t="s">
        <v>58</v>
      </c>
      <c r="D5" s="634"/>
      <c r="E5" s="393"/>
      <c r="F5" s="394"/>
      <c r="G5" s="395" t="s">
        <v>524</v>
      </c>
      <c r="H5" s="396"/>
      <c r="I5" s="397"/>
      <c r="J5" s="394"/>
      <c r="K5" s="394"/>
      <c r="L5" s="634" t="s">
        <v>119</v>
      </c>
      <c r="M5" s="634"/>
      <c r="N5" s="634"/>
      <c r="O5" s="634"/>
      <c r="P5" s="634"/>
      <c r="Q5" s="634"/>
      <c r="R5" s="634"/>
      <c r="S5" s="634"/>
      <c r="T5" s="634"/>
      <c r="U5" s="394"/>
      <c r="V5" s="398"/>
    </row>
    <row r="6" spans="2:22" s="387" customFormat="1" ht="13.5" customHeight="1">
      <c r="B6" s="399"/>
      <c r="C6" s="400"/>
      <c r="D6" s="401"/>
      <c r="E6" s="398"/>
      <c r="F6" s="400"/>
      <c r="G6" s="402" t="s">
        <v>46</v>
      </c>
      <c r="H6" s="403"/>
      <c r="I6" s="404"/>
      <c r="J6" s="402"/>
      <c r="K6" s="402"/>
      <c r="L6" s="402"/>
      <c r="M6" s="402"/>
      <c r="N6" s="402"/>
      <c r="O6" s="402"/>
      <c r="P6" s="402"/>
      <c r="Q6" s="402"/>
      <c r="R6" s="402"/>
      <c r="S6" s="402"/>
      <c r="T6" s="402"/>
      <c r="U6" s="402"/>
      <c r="V6" s="398"/>
    </row>
    <row r="7" spans="2:22" s="387" customFormat="1" ht="15.95" customHeight="1">
      <c r="B7" s="638" t="s">
        <v>566</v>
      </c>
      <c r="C7" s="635"/>
      <c r="D7" s="635"/>
      <c r="E7" s="405"/>
      <c r="H7" s="406"/>
      <c r="I7" s="407"/>
      <c r="J7" s="408"/>
      <c r="K7" s="408"/>
      <c r="L7" s="408"/>
      <c r="M7" s="408"/>
      <c r="N7" s="408"/>
      <c r="O7" s="408"/>
      <c r="P7" s="408"/>
      <c r="Q7" s="408"/>
      <c r="R7" s="408"/>
      <c r="S7" s="408"/>
      <c r="T7" s="408"/>
      <c r="U7" s="408"/>
      <c r="V7" s="405"/>
    </row>
    <row r="8" spans="2:22" s="387" customFormat="1" ht="12.75" customHeight="1">
      <c r="B8" s="409"/>
      <c r="C8" s="410"/>
      <c r="D8" s="410"/>
      <c r="E8" s="405"/>
      <c r="G8" s="411"/>
      <c r="H8" s="406"/>
      <c r="I8" s="407"/>
      <c r="J8" s="408"/>
      <c r="K8" s="408"/>
      <c r="L8" s="408"/>
      <c r="M8" s="408"/>
      <c r="N8" s="408"/>
      <c r="O8" s="408"/>
      <c r="P8" s="408"/>
      <c r="Q8" s="408"/>
      <c r="R8" s="408"/>
      <c r="S8" s="408"/>
      <c r="T8" s="408"/>
      <c r="U8" s="408"/>
      <c r="V8" s="405"/>
    </row>
    <row r="9" spans="2:22" s="387" customFormat="1" ht="15.95" customHeight="1">
      <c r="B9" s="409"/>
      <c r="C9" s="635" t="s">
        <v>62</v>
      </c>
      <c r="D9" s="635"/>
      <c r="E9" s="405"/>
      <c r="G9" s="411" t="str">
        <f>IF(SUM(U10:U25)=0,"",SUM(U10:U25))</f>
        <v/>
      </c>
      <c r="H9" s="406"/>
      <c r="I9" s="407"/>
      <c r="J9" s="408" t="s">
        <v>562</v>
      </c>
      <c r="K9" s="408"/>
      <c r="L9" s="408" t="s">
        <v>95</v>
      </c>
      <c r="M9" s="408"/>
      <c r="N9" s="408"/>
      <c r="O9" s="408" t="s">
        <v>96</v>
      </c>
      <c r="P9" s="408"/>
      <c r="Q9" s="408"/>
      <c r="R9" s="408" t="s">
        <v>564</v>
      </c>
      <c r="T9" s="408"/>
      <c r="U9" s="408" t="s">
        <v>563</v>
      </c>
      <c r="V9" s="406"/>
    </row>
    <row r="10" spans="2:22" s="387" customFormat="1" ht="15.75" customHeight="1">
      <c r="B10" s="409"/>
      <c r="D10" s="410" t="s">
        <v>85</v>
      </c>
      <c r="E10" s="405"/>
      <c r="G10" s="411"/>
      <c r="H10" s="406"/>
      <c r="I10" s="407"/>
      <c r="J10" s="412"/>
      <c r="K10" s="413"/>
      <c r="L10" s="414"/>
      <c r="M10" s="413" t="s">
        <v>46</v>
      </c>
      <c r="N10" s="413" t="s">
        <v>39</v>
      </c>
      <c r="O10" s="415"/>
      <c r="P10" s="416" t="s">
        <v>241</v>
      </c>
      <c r="Q10" s="413" t="s">
        <v>39</v>
      </c>
      <c r="R10" s="415"/>
      <c r="S10" s="387" t="s">
        <v>51</v>
      </c>
      <c r="T10" s="417" t="s">
        <v>41</v>
      </c>
      <c r="U10" s="418" t="str">
        <f>IF(PRODUCT(L10,O10,R10)=0,"",ROUND(PRODUCT(L10,O10,R10),0))</f>
        <v/>
      </c>
      <c r="V10" s="405" t="s">
        <v>46</v>
      </c>
    </row>
    <row r="11" spans="2:22" s="387" customFormat="1" ht="15.75" customHeight="1">
      <c r="B11" s="409"/>
      <c r="D11" s="410"/>
      <c r="E11" s="405"/>
      <c r="G11" s="411"/>
      <c r="H11" s="406"/>
      <c r="I11" s="407"/>
      <c r="J11" s="412"/>
      <c r="K11" s="413"/>
      <c r="L11" s="414"/>
      <c r="M11" s="413" t="s">
        <v>46</v>
      </c>
      <c r="N11" s="413" t="s">
        <v>39</v>
      </c>
      <c r="O11" s="415"/>
      <c r="P11" s="416" t="s">
        <v>241</v>
      </c>
      <c r="Q11" s="413" t="s">
        <v>39</v>
      </c>
      <c r="R11" s="415"/>
      <c r="S11" s="387" t="s">
        <v>51</v>
      </c>
      <c r="T11" s="417" t="s">
        <v>41</v>
      </c>
      <c r="U11" s="418" t="str">
        <f t="shared" ref="U11:U24" si="0">IF(PRODUCT(L11,O11,R11)=0,"",ROUND(PRODUCT(L11,O11,R11),0))</f>
        <v/>
      </c>
      <c r="V11" s="405" t="s">
        <v>46</v>
      </c>
    </row>
    <row r="12" spans="2:22" s="387" customFormat="1" ht="15.75" customHeight="1">
      <c r="B12" s="409"/>
      <c r="D12" s="410"/>
      <c r="E12" s="405"/>
      <c r="G12" s="419"/>
      <c r="H12" s="406"/>
      <c r="I12" s="407"/>
      <c r="J12" s="412"/>
      <c r="K12" s="413"/>
      <c r="L12" s="414"/>
      <c r="M12" s="413" t="s">
        <v>46</v>
      </c>
      <c r="N12" s="413" t="s">
        <v>39</v>
      </c>
      <c r="O12" s="415"/>
      <c r="P12" s="416" t="s">
        <v>241</v>
      </c>
      <c r="Q12" s="413" t="s">
        <v>39</v>
      </c>
      <c r="R12" s="415"/>
      <c r="S12" s="387" t="s">
        <v>38</v>
      </c>
      <c r="T12" s="417" t="s">
        <v>41</v>
      </c>
      <c r="U12" s="418" t="str">
        <f t="shared" si="0"/>
        <v/>
      </c>
      <c r="V12" s="405" t="s">
        <v>46</v>
      </c>
    </row>
    <row r="13" spans="2:22" s="387" customFormat="1" ht="15.75" customHeight="1">
      <c r="B13" s="409"/>
      <c r="E13" s="405"/>
      <c r="G13" s="419"/>
      <c r="H13" s="406"/>
      <c r="I13" s="407"/>
      <c r="J13" s="412"/>
      <c r="K13" s="413"/>
      <c r="L13" s="414"/>
      <c r="M13" s="413" t="s">
        <v>46</v>
      </c>
      <c r="N13" s="413" t="s">
        <v>39</v>
      </c>
      <c r="O13" s="415"/>
      <c r="P13" s="416" t="s">
        <v>241</v>
      </c>
      <c r="Q13" s="413" t="s">
        <v>39</v>
      </c>
      <c r="R13" s="415"/>
      <c r="S13" s="387" t="s">
        <v>38</v>
      </c>
      <c r="T13" s="417" t="s">
        <v>41</v>
      </c>
      <c r="U13" s="418" t="str">
        <f t="shared" si="0"/>
        <v/>
      </c>
      <c r="V13" s="405" t="s">
        <v>46</v>
      </c>
    </row>
    <row r="14" spans="2:22" s="387" customFormat="1" ht="15.75" customHeight="1">
      <c r="B14" s="409"/>
      <c r="D14" s="410"/>
      <c r="E14" s="405"/>
      <c r="G14" s="411"/>
      <c r="H14" s="406"/>
      <c r="I14" s="407"/>
      <c r="J14" s="412"/>
      <c r="K14" s="413"/>
      <c r="L14" s="414"/>
      <c r="M14" s="413" t="s">
        <v>46</v>
      </c>
      <c r="N14" s="413" t="s">
        <v>39</v>
      </c>
      <c r="O14" s="415"/>
      <c r="P14" s="416" t="s">
        <v>241</v>
      </c>
      <c r="Q14" s="413" t="s">
        <v>39</v>
      </c>
      <c r="R14" s="415"/>
      <c r="S14" s="387" t="s">
        <v>38</v>
      </c>
      <c r="T14" s="417" t="s">
        <v>41</v>
      </c>
      <c r="U14" s="418" t="str">
        <f t="shared" si="0"/>
        <v/>
      </c>
      <c r="V14" s="405" t="s">
        <v>46</v>
      </c>
    </row>
    <row r="15" spans="2:22" s="387" customFormat="1" ht="15.75" customHeight="1">
      <c r="B15" s="409"/>
      <c r="D15" s="410"/>
      <c r="E15" s="405"/>
      <c r="G15" s="419"/>
      <c r="H15" s="406"/>
      <c r="I15" s="407"/>
      <c r="J15" s="412"/>
      <c r="K15" s="413"/>
      <c r="L15" s="414"/>
      <c r="M15" s="413" t="s">
        <v>46</v>
      </c>
      <c r="N15" s="413" t="s">
        <v>39</v>
      </c>
      <c r="O15" s="415"/>
      <c r="P15" s="416" t="s">
        <v>241</v>
      </c>
      <c r="Q15" s="413" t="s">
        <v>39</v>
      </c>
      <c r="R15" s="415"/>
      <c r="S15" s="387" t="s">
        <v>38</v>
      </c>
      <c r="T15" s="417" t="s">
        <v>41</v>
      </c>
      <c r="U15" s="418" t="str">
        <f t="shared" si="0"/>
        <v/>
      </c>
      <c r="V15" s="405" t="s">
        <v>46</v>
      </c>
    </row>
    <row r="16" spans="2:22" s="387" customFormat="1" ht="15.75" customHeight="1">
      <c r="B16" s="409"/>
      <c r="E16" s="405"/>
      <c r="G16" s="419"/>
      <c r="H16" s="406"/>
      <c r="I16" s="407"/>
      <c r="J16" s="412"/>
      <c r="K16" s="413"/>
      <c r="L16" s="414"/>
      <c r="M16" s="413" t="s">
        <v>46</v>
      </c>
      <c r="N16" s="413" t="s">
        <v>39</v>
      </c>
      <c r="O16" s="415"/>
      <c r="P16" s="416" t="s">
        <v>241</v>
      </c>
      <c r="Q16" s="413" t="s">
        <v>39</v>
      </c>
      <c r="R16" s="415"/>
      <c r="S16" s="387" t="s">
        <v>38</v>
      </c>
      <c r="T16" s="417" t="s">
        <v>41</v>
      </c>
      <c r="U16" s="418" t="str">
        <f t="shared" si="0"/>
        <v/>
      </c>
      <c r="V16" s="405" t="s">
        <v>46</v>
      </c>
    </row>
    <row r="17" spans="2:22" s="387" customFormat="1" ht="15.75" customHeight="1">
      <c r="B17" s="409"/>
      <c r="D17" s="410"/>
      <c r="E17" s="405"/>
      <c r="G17" s="411"/>
      <c r="H17" s="406"/>
      <c r="I17" s="407"/>
      <c r="J17" s="412"/>
      <c r="K17" s="413"/>
      <c r="L17" s="414"/>
      <c r="M17" s="413" t="s">
        <v>46</v>
      </c>
      <c r="N17" s="413" t="s">
        <v>39</v>
      </c>
      <c r="O17" s="415"/>
      <c r="P17" s="416" t="s">
        <v>241</v>
      </c>
      <c r="Q17" s="413" t="s">
        <v>39</v>
      </c>
      <c r="R17" s="415"/>
      <c r="S17" s="387" t="s">
        <v>38</v>
      </c>
      <c r="T17" s="417" t="s">
        <v>41</v>
      </c>
      <c r="U17" s="418" t="str">
        <f t="shared" si="0"/>
        <v/>
      </c>
      <c r="V17" s="405" t="s">
        <v>46</v>
      </c>
    </row>
    <row r="18" spans="2:22" s="387" customFormat="1" ht="15.75" customHeight="1">
      <c r="B18" s="409"/>
      <c r="D18" s="410"/>
      <c r="E18" s="405"/>
      <c r="G18" s="419"/>
      <c r="H18" s="406"/>
      <c r="I18" s="407"/>
      <c r="J18" s="412"/>
      <c r="K18" s="413"/>
      <c r="L18" s="414"/>
      <c r="M18" s="413" t="s">
        <v>46</v>
      </c>
      <c r="N18" s="413" t="s">
        <v>39</v>
      </c>
      <c r="O18" s="415"/>
      <c r="P18" s="416" t="s">
        <v>241</v>
      </c>
      <c r="Q18" s="413" t="s">
        <v>39</v>
      </c>
      <c r="R18" s="415"/>
      <c r="S18" s="387" t="s">
        <v>38</v>
      </c>
      <c r="T18" s="417" t="s">
        <v>41</v>
      </c>
      <c r="U18" s="418" t="str">
        <f t="shared" si="0"/>
        <v/>
      </c>
      <c r="V18" s="405" t="s">
        <v>46</v>
      </c>
    </row>
    <row r="19" spans="2:22" s="387" customFormat="1" ht="15.75" customHeight="1">
      <c r="B19" s="409"/>
      <c r="E19" s="405"/>
      <c r="G19" s="419"/>
      <c r="H19" s="406"/>
      <c r="I19" s="407"/>
      <c r="J19" s="412"/>
      <c r="K19" s="413"/>
      <c r="L19" s="414"/>
      <c r="M19" s="413" t="s">
        <v>46</v>
      </c>
      <c r="N19" s="413" t="s">
        <v>39</v>
      </c>
      <c r="O19" s="415"/>
      <c r="P19" s="416" t="s">
        <v>241</v>
      </c>
      <c r="Q19" s="413" t="s">
        <v>39</v>
      </c>
      <c r="R19" s="415"/>
      <c r="S19" s="387" t="s">
        <v>38</v>
      </c>
      <c r="T19" s="417" t="s">
        <v>41</v>
      </c>
      <c r="U19" s="418" t="str">
        <f t="shared" si="0"/>
        <v/>
      </c>
      <c r="V19" s="405" t="s">
        <v>46</v>
      </c>
    </row>
    <row r="20" spans="2:22" s="387" customFormat="1" ht="15.75" customHeight="1">
      <c r="B20" s="409"/>
      <c r="D20" s="410"/>
      <c r="E20" s="405"/>
      <c r="G20" s="419"/>
      <c r="H20" s="406"/>
      <c r="I20" s="407"/>
      <c r="J20" s="412"/>
      <c r="K20" s="413"/>
      <c r="L20" s="414"/>
      <c r="M20" s="413" t="s">
        <v>46</v>
      </c>
      <c r="N20" s="413" t="s">
        <v>39</v>
      </c>
      <c r="O20" s="415"/>
      <c r="P20" s="416" t="s">
        <v>241</v>
      </c>
      <c r="Q20" s="413" t="s">
        <v>39</v>
      </c>
      <c r="R20" s="415"/>
      <c r="S20" s="387" t="s">
        <v>38</v>
      </c>
      <c r="T20" s="417" t="s">
        <v>41</v>
      </c>
      <c r="U20" s="418" t="str">
        <f t="shared" si="0"/>
        <v/>
      </c>
      <c r="V20" s="405" t="s">
        <v>46</v>
      </c>
    </row>
    <row r="21" spans="2:22" s="387" customFormat="1" ht="15.75" customHeight="1">
      <c r="B21" s="409"/>
      <c r="E21" s="405"/>
      <c r="G21" s="419"/>
      <c r="H21" s="406"/>
      <c r="I21" s="407"/>
      <c r="J21" s="412"/>
      <c r="K21" s="413"/>
      <c r="L21" s="414"/>
      <c r="M21" s="413" t="s">
        <v>46</v>
      </c>
      <c r="N21" s="413" t="s">
        <v>39</v>
      </c>
      <c r="O21" s="415"/>
      <c r="P21" s="416" t="s">
        <v>241</v>
      </c>
      <c r="Q21" s="413" t="s">
        <v>39</v>
      </c>
      <c r="R21" s="415"/>
      <c r="S21" s="387" t="s">
        <v>38</v>
      </c>
      <c r="T21" s="417" t="s">
        <v>41</v>
      </c>
      <c r="U21" s="418" t="str">
        <f t="shared" si="0"/>
        <v/>
      </c>
      <c r="V21" s="405" t="s">
        <v>46</v>
      </c>
    </row>
    <row r="22" spans="2:22" s="387" customFormat="1" ht="15.75" customHeight="1">
      <c r="B22" s="409"/>
      <c r="D22" s="410"/>
      <c r="E22" s="405"/>
      <c r="G22" s="411"/>
      <c r="H22" s="406"/>
      <c r="I22" s="407"/>
      <c r="J22" s="412"/>
      <c r="K22" s="413"/>
      <c r="L22" s="414"/>
      <c r="M22" s="413" t="s">
        <v>46</v>
      </c>
      <c r="N22" s="413" t="s">
        <v>39</v>
      </c>
      <c r="O22" s="415"/>
      <c r="P22" s="416" t="s">
        <v>241</v>
      </c>
      <c r="Q22" s="413" t="s">
        <v>39</v>
      </c>
      <c r="R22" s="415"/>
      <c r="S22" s="387" t="s">
        <v>38</v>
      </c>
      <c r="T22" s="417" t="s">
        <v>41</v>
      </c>
      <c r="U22" s="418" t="str">
        <f t="shared" si="0"/>
        <v/>
      </c>
      <c r="V22" s="405" t="s">
        <v>46</v>
      </c>
    </row>
    <row r="23" spans="2:22" s="387" customFormat="1" ht="15.75" customHeight="1">
      <c r="B23" s="409"/>
      <c r="D23" s="410"/>
      <c r="E23" s="405"/>
      <c r="G23" s="419"/>
      <c r="H23" s="406"/>
      <c r="I23" s="407"/>
      <c r="J23" s="412"/>
      <c r="K23" s="413"/>
      <c r="L23" s="414"/>
      <c r="M23" s="413" t="s">
        <v>46</v>
      </c>
      <c r="N23" s="413" t="s">
        <v>39</v>
      </c>
      <c r="O23" s="415"/>
      <c r="P23" s="416" t="s">
        <v>241</v>
      </c>
      <c r="Q23" s="413" t="s">
        <v>39</v>
      </c>
      <c r="R23" s="415"/>
      <c r="S23" s="387" t="s">
        <v>38</v>
      </c>
      <c r="T23" s="417" t="s">
        <v>41</v>
      </c>
      <c r="U23" s="418" t="str">
        <f t="shared" si="0"/>
        <v/>
      </c>
      <c r="V23" s="405" t="s">
        <v>46</v>
      </c>
    </row>
    <row r="24" spans="2:22" s="387" customFormat="1" ht="15.75" customHeight="1">
      <c r="B24" s="409"/>
      <c r="E24" s="405"/>
      <c r="G24" s="419"/>
      <c r="H24" s="406"/>
      <c r="I24" s="407"/>
      <c r="J24" s="412"/>
      <c r="K24" s="413"/>
      <c r="L24" s="414"/>
      <c r="M24" s="413" t="s">
        <v>46</v>
      </c>
      <c r="N24" s="413" t="s">
        <v>39</v>
      </c>
      <c r="O24" s="415"/>
      <c r="P24" s="416" t="s">
        <v>241</v>
      </c>
      <c r="Q24" s="413" t="s">
        <v>39</v>
      </c>
      <c r="R24" s="415"/>
      <c r="S24" s="387" t="s">
        <v>38</v>
      </c>
      <c r="T24" s="417" t="s">
        <v>41</v>
      </c>
      <c r="U24" s="418" t="str">
        <f t="shared" si="0"/>
        <v/>
      </c>
      <c r="V24" s="405" t="s">
        <v>46</v>
      </c>
    </row>
    <row r="25" spans="2:22" s="387" customFormat="1" ht="15.75" customHeight="1">
      <c r="B25" s="409"/>
      <c r="E25" s="405"/>
      <c r="G25" s="419"/>
      <c r="H25" s="406"/>
      <c r="I25" s="407"/>
      <c r="V25" s="405"/>
    </row>
    <row r="26" spans="2:22" s="387" customFormat="1" ht="15.75" customHeight="1">
      <c r="B26" s="409"/>
      <c r="E26" s="405"/>
      <c r="G26" s="419"/>
      <c r="H26" s="406"/>
      <c r="I26" s="407"/>
      <c r="J26" s="408" t="s">
        <v>562</v>
      </c>
      <c r="L26" s="387" t="s">
        <v>563</v>
      </c>
      <c r="V26" s="405"/>
    </row>
    <row r="27" spans="2:22" s="387" customFormat="1" ht="15.75" customHeight="1">
      <c r="B27" s="409"/>
      <c r="D27" s="410" t="s">
        <v>84</v>
      </c>
      <c r="E27" s="405"/>
      <c r="G27" s="411" t="str">
        <f>IF(SUM(L27:L31)=0,"",SUM(L27:L31))</f>
        <v/>
      </c>
      <c r="H27" s="406"/>
      <c r="I27" s="407"/>
      <c r="J27" s="412"/>
      <c r="K27" s="413"/>
      <c r="L27" s="414"/>
      <c r="M27" s="408" t="s">
        <v>46</v>
      </c>
      <c r="V27" s="405"/>
    </row>
    <row r="28" spans="2:22" s="387" customFormat="1" ht="15.75" customHeight="1">
      <c r="B28" s="409"/>
      <c r="D28" s="410"/>
      <c r="E28" s="405"/>
      <c r="G28" s="419"/>
      <c r="H28" s="406"/>
      <c r="I28" s="407"/>
      <c r="J28" s="412"/>
      <c r="K28" s="413"/>
      <c r="L28" s="414"/>
      <c r="M28" s="408" t="s">
        <v>46</v>
      </c>
      <c r="V28" s="405"/>
    </row>
    <row r="29" spans="2:22" s="387" customFormat="1" ht="15.75" customHeight="1">
      <c r="B29" s="409"/>
      <c r="D29" s="410"/>
      <c r="E29" s="405"/>
      <c r="G29" s="419"/>
      <c r="H29" s="406"/>
      <c r="I29" s="407"/>
      <c r="J29" s="412"/>
      <c r="K29" s="413"/>
      <c r="L29" s="414"/>
      <c r="M29" s="408" t="s">
        <v>46</v>
      </c>
      <c r="V29" s="405"/>
    </row>
    <row r="30" spans="2:22" s="387" customFormat="1" ht="15.75" customHeight="1">
      <c r="B30" s="409"/>
      <c r="D30" s="410"/>
      <c r="E30" s="405"/>
      <c r="G30" s="419"/>
      <c r="H30" s="406"/>
      <c r="I30" s="407"/>
      <c r="J30" s="412"/>
      <c r="K30" s="413"/>
      <c r="L30" s="414"/>
      <c r="M30" s="408" t="s">
        <v>46</v>
      </c>
      <c r="V30" s="405"/>
    </row>
    <row r="31" spans="2:22" s="387" customFormat="1" ht="15.75" customHeight="1">
      <c r="B31" s="409"/>
      <c r="D31" s="410"/>
      <c r="E31" s="405"/>
      <c r="G31" s="419"/>
      <c r="H31" s="406"/>
      <c r="I31" s="407"/>
      <c r="J31" s="412"/>
      <c r="K31" s="413"/>
      <c r="L31" s="414"/>
      <c r="M31" s="408" t="s">
        <v>46</v>
      </c>
      <c r="V31" s="405"/>
    </row>
    <row r="32" spans="2:22" s="387" customFormat="1" ht="15.75" customHeight="1">
      <c r="B32" s="409"/>
      <c r="D32" s="410"/>
      <c r="E32" s="405"/>
      <c r="G32" s="419"/>
      <c r="H32" s="406"/>
      <c r="I32" s="407"/>
      <c r="J32" s="412"/>
      <c r="K32" s="413"/>
      <c r="L32" s="414"/>
      <c r="M32" s="408"/>
      <c r="V32" s="405"/>
    </row>
    <row r="33" spans="2:22" s="387" customFormat="1" ht="15.75" customHeight="1">
      <c r="B33" s="409"/>
      <c r="D33" s="410" t="s">
        <v>86</v>
      </c>
      <c r="E33" s="405"/>
      <c r="G33" s="411" t="str">
        <f>IF(SUM(L33:L37)=0,"",SUM(L33:L37))</f>
        <v/>
      </c>
      <c r="H33" s="406"/>
      <c r="I33" s="407"/>
      <c r="J33" s="412"/>
      <c r="K33" s="413"/>
      <c r="L33" s="414"/>
      <c r="M33" s="408" t="s">
        <v>46</v>
      </c>
      <c r="V33" s="405"/>
    </row>
    <row r="34" spans="2:22" s="387" customFormat="1" ht="15.75" customHeight="1">
      <c r="B34" s="409"/>
      <c r="D34" s="410"/>
      <c r="E34" s="405"/>
      <c r="G34" s="419"/>
      <c r="H34" s="406"/>
      <c r="I34" s="407"/>
      <c r="J34" s="412"/>
      <c r="K34" s="413"/>
      <c r="L34" s="414"/>
      <c r="M34" s="408" t="s">
        <v>46</v>
      </c>
      <c r="V34" s="405"/>
    </row>
    <row r="35" spans="2:22" s="387" customFormat="1" ht="15.75" customHeight="1">
      <c r="B35" s="409"/>
      <c r="D35" s="410"/>
      <c r="E35" s="405"/>
      <c r="G35" s="419"/>
      <c r="H35" s="406"/>
      <c r="I35" s="407"/>
      <c r="J35" s="412"/>
      <c r="K35" s="413"/>
      <c r="L35" s="414"/>
      <c r="M35" s="408" t="s">
        <v>46</v>
      </c>
      <c r="V35" s="405"/>
    </row>
    <row r="36" spans="2:22" s="387" customFormat="1" ht="15.75" customHeight="1">
      <c r="B36" s="409"/>
      <c r="D36" s="410"/>
      <c r="E36" s="405"/>
      <c r="G36" s="419"/>
      <c r="H36" s="406"/>
      <c r="I36" s="407"/>
      <c r="J36" s="412"/>
      <c r="K36" s="413"/>
      <c r="L36" s="414"/>
      <c r="M36" s="408" t="s">
        <v>46</v>
      </c>
      <c r="V36" s="405"/>
    </row>
    <row r="37" spans="2:22" s="387" customFormat="1" ht="15.75" customHeight="1">
      <c r="B37" s="409"/>
      <c r="D37" s="410"/>
      <c r="E37" s="405"/>
      <c r="G37" s="419"/>
      <c r="H37" s="406"/>
      <c r="I37" s="407"/>
      <c r="J37" s="412"/>
      <c r="K37" s="413"/>
      <c r="L37" s="414"/>
      <c r="M37" s="408" t="s">
        <v>46</v>
      </c>
      <c r="V37" s="405"/>
    </row>
    <row r="38" spans="2:22" s="387" customFormat="1" ht="12.75" customHeight="1">
      <c r="B38" s="409"/>
      <c r="D38" s="410"/>
      <c r="E38" s="405"/>
      <c r="G38" s="419"/>
      <c r="H38" s="406"/>
      <c r="I38" s="407"/>
      <c r="V38" s="405"/>
    </row>
    <row r="39" spans="2:22" s="387" customFormat="1" ht="15.95" customHeight="1">
      <c r="B39" s="409"/>
      <c r="C39" s="635" t="s">
        <v>53</v>
      </c>
      <c r="D39" s="635"/>
      <c r="E39" s="405"/>
      <c r="G39" s="411" t="str">
        <f>IF(SUM(R39:R40)=0,"",SUM(R39:R40))</f>
        <v/>
      </c>
      <c r="H39" s="406"/>
      <c r="I39" s="407"/>
      <c r="J39" s="412"/>
      <c r="K39" s="413"/>
      <c r="L39" s="414"/>
      <c r="M39" s="413" t="s">
        <v>46</v>
      </c>
      <c r="N39" s="413" t="s">
        <v>40</v>
      </c>
      <c r="O39" s="414"/>
      <c r="P39" s="417" t="s">
        <v>43</v>
      </c>
      <c r="Q39" s="417" t="s">
        <v>42</v>
      </c>
      <c r="R39" s="418" t="str">
        <f>IF(PRODUCT(L39,O39)=0,"",PRODUCT(L39,O39))</f>
        <v/>
      </c>
      <c r="S39" s="387" t="s">
        <v>46</v>
      </c>
      <c r="T39" s="420"/>
      <c r="U39" s="418"/>
      <c r="V39" s="405"/>
    </row>
    <row r="40" spans="2:22" s="387" customFormat="1" ht="15.95" customHeight="1">
      <c r="B40" s="409"/>
      <c r="C40" s="410"/>
      <c r="D40" s="410"/>
      <c r="E40" s="405"/>
      <c r="G40" s="418"/>
      <c r="H40" s="406"/>
      <c r="I40" s="407"/>
      <c r="J40" s="412"/>
      <c r="K40" s="413"/>
      <c r="L40" s="414"/>
      <c r="M40" s="413" t="s">
        <v>46</v>
      </c>
      <c r="N40" s="413" t="s">
        <v>39</v>
      </c>
      <c r="O40" s="414"/>
      <c r="P40" s="417" t="s">
        <v>43</v>
      </c>
      <c r="Q40" s="417" t="s">
        <v>42</v>
      </c>
      <c r="R40" s="418" t="str">
        <f>IF(PRODUCT(L40,O40)=0,"",PRODUCT(L40,O40))</f>
        <v/>
      </c>
      <c r="S40" s="387" t="s">
        <v>46</v>
      </c>
      <c r="T40" s="420"/>
      <c r="U40" s="418"/>
      <c r="V40" s="405"/>
    </row>
    <row r="41" spans="2:22" s="387" customFormat="1" ht="12.75" customHeight="1">
      <c r="B41" s="409"/>
      <c r="C41" s="410"/>
      <c r="D41" s="410"/>
      <c r="E41" s="405"/>
      <c r="G41" s="411"/>
      <c r="H41" s="406"/>
      <c r="I41" s="407"/>
      <c r="J41" s="412"/>
      <c r="K41" s="413"/>
      <c r="L41" s="421"/>
      <c r="M41" s="413"/>
      <c r="N41" s="413"/>
      <c r="O41" s="412"/>
      <c r="P41" s="413"/>
      <c r="Q41" s="413"/>
      <c r="R41" s="412"/>
      <c r="S41" s="412"/>
      <c r="T41" s="422"/>
      <c r="U41" s="421"/>
      <c r="V41" s="405"/>
    </row>
    <row r="42" spans="2:22" s="387" customFormat="1" ht="15.95" customHeight="1">
      <c r="B42" s="409"/>
      <c r="C42" s="635" t="s">
        <v>54</v>
      </c>
      <c r="D42" s="635"/>
      <c r="E42" s="405"/>
      <c r="G42" s="411" t="str">
        <f>IF(SUM(R42:R43)=0,"",SUM(R42:R43))</f>
        <v/>
      </c>
      <c r="H42" s="406"/>
      <c r="I42" s="407"/>
      <c r="J42" s="544"/>
      <c r="K42" s="413"/>
      <c r="L42" s="414"/>
      <c r="M42" s="413" t="s">
        <v>46</v>
      </c>
      <c r="N42" s="413" t="s">
        <v>40</v>
      </c>
      <c r="O42" s="414"/>
      <c r="P42" s="417" t="s">
        <v>48</v>
      </c>
      <c r="Q42" s="417" t="s">
        <v>42</v>
      </c>
      <c r="R42" s="418" t="str">
        <f>IF(PRODUCT(L42,O42)=0,"",PRODUCT(L42,O42))</f>
        <v/>
      </c>
      <c r="S42" s="387" t="s">
        <v>46</v>
      </c>
      <c r="V42" s="423"/>
    </row>
    <row r="43" spans="2:22" s="387" customFormat="1" ht="15.95" customHeight="1">
      <c r="B43" s="409"/>
      <c r="C43" s="410"/>
      <c r="D43" s="410"/>
      <c r="E43" s="405"/>
      <c r="G43" s="418"/>
      <c r="H43" s="406"/>
      <c r="I43" s="407"/>
      <c r="J43" s="413"/>
      <c r="K43" s="413"/>
      <c r="L43" s="414"/>
      <c r="M43" s="413" t="s">
        <v>46</v>
      </c>
      <c r="N43" s="413" t="s">
        <v>39</v>
      </c>
      <c r="O43" s="414"/>
      <c r="P43" s="417" t="s">
        <v>48</v>
      </c>
      <c r="Q43" s="417" t="s">
        <v>42</v>
      </c>
      <c r="R43" s="418" t="str">
        <f>IF(PRODUCT(L43,O43)=0,"",PRODUCT(L43,O43))</f>
        <v/>
      </c>
      <c r="S43" s="387" t="s">
        <v>46</v>
      </c>
      <c r="V43" s="423"/>
    </row>
    <row r="44" spans="2:22" s="387" customFormat="1" ht="12.75" customHeight="1">
      <c r="B44" s="409"/>
      <c r="C44" s="410"/>
      <c r="D44" s="410"/>
      <c r="E44" s="405"/>
      <c r="G44" s="418"/>
      <c r="H44" s="406"/>
      <c r="I44" s="407"/>
      <c r="J44" s="422"/>
      <c r="K44" s="408"/>
      <c r="L44" s="418"/>
      <c r="M44" s="408"/>
      <c r="N44" s="408"/>
      <c r="O44" s="422"/>
      <c r="P44" s="412"/>
      <c r="Q44" s="412"/>
      <c r="R44" s="412"/>
      <c r="S44" s="412"/>
      <c r="T44" s="422"/>
      <c r="U44" s="421"/>
      <c r="V44" s="405"/>
    </row>
    <row r="45" spans="2:22" s="387" customFormat="1" ht="15.95" customHeight="1">
      <c r="B45" s="409"/>
      <c r="C45" s="635" t="s">
        <v>55</v>
      </c>
      <c r="D45" s="635"/>
      <c r="E45" s="405"/>
      <c r="G45" s="418"/>
      <c r="H45" s="406"/>
      <c r="I45" s="407"/>
      <c r="J45" s="408"/>
      <c r="K45" s="408"/>
      <c r="M45" s="408"/>
      <c r="N45" s="408"/>
      <c r="O45" s="422"/>
      <c r="P45" s="422"/>
      <c r="Q45" s="422"/>
      <c r="R45" s="422"/>
      <c r="S45" s="422"/>
      <c r="T45" s="422"/>
      <c r="U45" s="418"/>
      <c r="V45" s="405"/>
    </row>
    <row r="46" spans="2:22" s="387" customFormat="1" ht="15.95" customHeight="1">
      <c r="B46" s="409"/>
      <c r="D46" s="410" t="s">
        <v>87</v>
      </c>
      <c r="E46" s="405"/>
      <c r="G46" s="411" t="str">
        <f>IF(SUM(R46:R47)=0,"",SUM(L46:L47))</f>
        <v/>
      </c>
      <c r="H46" s="406"/>
      <c r="I46" s="407"/>
      <c r="J46" s="545"/>
      <c r="K46" s="546"/>
      <c r="L46" s="547"/>
      <c r="M46" s="408" t="s">
        <v>46</v>
      </c>
      <c r="N46" s="413" t="s">
        <v>39</v>
      </c>
      <c r="O46" s="414"/>
      <c r="P46" s="417"/>
      <c r="Q46" s="417" t="s">
        <v>41</v>
      </c>
      <c r="R46" s="418" t="str">
        <f>IF(PRODUCT(L46,O46)=0,"",PRODUCT(L46,O46))</f>
        <v/>
      </c>
      <c r="S46" s="387" t="s">
        <v>46</v>
      </c>
      <c r="T46" s="422"/>
      <c r="U46" s="421"/>
      <c r="V46" s="405"/>
    </row>
    <row r="47" spans="2:22" s="387" customFormat="1" ht="15.95" customHeight="1">
      <c r="B47" s="409"/>
      <c r="D47" s="410"/>
      <c r="E47" s="405"/>
      <c r="G47" s="418"/>
      <c r="H47" s="406"/>
      <c r="I47" s="407"/>
      <c r="J47" s="548"/>
      <c r="K47" s="546"/>
      <c r="L47" s="547"/>
      <c r="M47" s="408" t="s">
        <v>46</v>
      </c>
      <c r="N47" s="413" t="s">
        <v>39</v>
      </c>
      <c r="O47" s="414"/>
      <c r="P47" s="417"/>
      <c r="Q47" s="417" t="s">
        <v>41</v>
      </c>
      <c r="R47" s="418" t="str">
        <f>IF(PRODUCT(L47,O47)=0,"",PRODUCT(L47,O47))</f>
        <v/>
      </c>
      <c r="S47" s="387" t="s">
        <v>46</v>
      </c>
      <c r="T47" s="422"/>
      <c r="U47" s="421"/>
      <c r="V47" s="405"/>
    </row>
    <row r="48" spans="2:22" s="387" customFormat="1" ht="12.75" customHeight="1">
      <c r="B48" s="409"/>
      <c r="D48" s="410"/>
      <c r="E48" s="405"/>
      <c r="G48" s="418"/>
      <c r="H48" s="406"/>
      <c r="I48" s="407"/>
      <c r="K48" s="413"/>
      <c r="L48" s="421"/>
      <c r="M48" s="408"/>
      <c r="N48" s="408"/>
      <c r="O48" s="422"/>
      <c r="P48" s="412"/>
      <c r="Q48" s="412"/>
      <c r="R48" s="412"/>
      <c r="S48" s="412"/>
      <c r="T48" s="422"/>
      <c r="U48" s="421"/>
      <c r="V48" s="405"/>
    </row>
    <row r="49" spans="2:22" s="387" customFormat="1" ht="15.95" customHeight="1">
      <c r="B49" s="409"/>
      <c r="D49" s="410" t="s">
        <v>88</v>
      </c>
      <c r="E49" s="405"/>
      <c r="G49" s="411" t="str">
        <f>IF(SUM(R49:R50)=0,"",SUM(R49:R50))</f>
        <v/>
      </c>
      <c r="H49" s="406"/>
      <c r="I49" s="407"/>
      <c r="J49" s="412"/>
      <c r="K49" s="413"/>
      <c r="L49" s="414"/>
      <c r="M49" s="413" t="s">
        <v>46</v>
      </c>
      <c r="N49" s="413" t="s">
        <v>40</v>
      </c>
      <c r="O49" s="414"/>
      <c r="P49" s="417"/>
      <c r="Q49" s="417" t="s">
        <v>42</v>
      </c>
      <c r="R49" s="418" t="str">
        <f>IF(PRODUCT(L49,O49)=0,"",PRODUCT(L49,O49))</f>
        <v/>
      </c>
      <c r="S49" s="387" t="s">
        <v>46</v>
      </c>
      <c r="V49" s="423"/>
    </row>
    <row r="50" spans="2:22" s="387" customFormat="1" ht="15.95" customHeight="1">
      <c r="B50" s="409"/>
      <c r="D50" s="410"/>
      <c r="E50" s="405"/>
      <c r="G50" s="418"/>
      <c r="H50" s="406"/>
      <c r="I50" s="407"/>
      <c r="J50" s="412"/>
      <c r="K50" s="413"/>
      <c r="L50" s="414"/>
      <c r="M50" s="413" t="s">
        <v>46</v>
      </c>
      <c r="N50" s="413" t="s">
        <v>39</v>
      </c>
      <c r="O50" s="414"/>
      <c r="P50" s="417"/>
      <c r="Q50" s="417" t="s">
        <v>42</v>
      </c>
      <c r="R50" s="418" t="str">
        <f>IF(PRODUCT(L50,O50)=0,"",PRODUCT(L50,O50))</f>
        <v/>
      </c>
      <c r="S50" s="387" t="s">
        <v>46</v>
      </c>
      <c r="V50" s="423"/>
    </row>
    <row r="51" spans="2:22" s="387" customFormat="1" ht="12.75" customHeight="1">
      <c r="B51" s="409"/>
      <c r="D51" s="410"/>
      <c r="E51" s="405"/>
      <c r="G51" s="418"/>
      <c r="H51" s="406"/>
      <c r="I51" s="407"/>
      <c r="J51" s="412"/>
      <c r="K51" s="413"/>
      <c r="L51" s="421"/>
      <c r="M51" s="408"/>
      <c r="N51" s="408"/>
      <c r="O51" s="414"/>
      <c r="P51" s="417"/>
      <c r="Q51" s="417"/>
      <c r="R51" s="418"/>
      <c r="V51" s="423"/>
    </row>
    <row r="52" spans="2:22" s="387" customFormat="1" ht="15.95" customHeight="1">
      <c r="B52" s="409"/>
      <c r="D52" s="410" t="s">
        <v>89</v>
      </c>
      <c r="E52" s="405"/>
      <c r="G52" s="411" t="str">
        <f>IF(SUM(R52:R53)=0,"",SUM(R52:R53))</f>
        <v/>
      </c>
      <c r="H52" s="406"/>
      <c r="I52" s="407"/>
      <c r="J52" s="412"/>
      <c r="K52" s="413"/>
      <c r="L52" s="414"/>
      <c r="M52" s="413" t="s">
        <v>46</v>
      </c>
      <c r="N52" s="413" t="s">
        <v>40</v>
      </c>
      <c r="O52" s="414"/>
      <c r="P52" s="417" t="s">
        <v>48</v>
      </c>
      <c r="Q52" s="417" t="s">
        <v>42</v>
      </c>
      <c r="R52" s="418" t="str">
        <f>IF(PRODUCT(L52,O52)=0,"",PRODUCT(L52,O52))</f>
        <v/>
      </c>
      <c r="S52" s="387" t="s">
        <v>46</v>
      </c>
      <c r="V52" s="423"/>
    </row>
    <row r="53" spans="2:22" s="387" customFormat="1" ht="15.95" customHeight="1">
      <c r="B53" s="409"/>
      <c r="D53" s="410"/>
      <c r="E53" s="405"/>
      <c r="G53" s="418"/>
      <c r="H53" s="406"/>
      <c r="I53" s="407"/>
      <c r="J53" s="412"/>
      <c r="K53" s="413"/>
      <c r="L53" s="414"/>
      <c r="M53" s="413" t="s">
        <v>46</v>
      </c>
      <c r="N53" s="413" t="s">
        <v>39</v>
      </c>
      <c r="O53" s="414"/>
      <c r="P53" s="417" t="s">
        <v>48</v>
      </c>
      <c r="Q53" s="417" t="s">
        <v>42</v>
      </c>
      <c r="R53" s="418" t="str">
        <f>IF(PRODUCT(L53,O53)=0,"",PRODUCT(L53,O53))</f>
        <v/>
      </c>
      <c r="S53" s="387" t="s">
        <v>46</v>
      </c>
      <c r="V53" s="423"/>
    </row>
    <row r="54" spans="2:22" s="387" customFormat="1" ht="12.75" customHeight="1">
      <c r="B54" s="409"/>
      <c r="D54" s="410"/>
      <c r="E54" s="405"/>
      <c r="G54" s="418"/>
      <c r="H54" s="406"/>
      <c r="I54" s="407"/>
      <c r="J54" s="412"/>
      <c r="K54" s="413"/>
      <c r="L54" s="421"/>
      <c r="M54" s="408"/>
      <c r="N54" s="408"/>
      <c r="O54" s="414"/>
      <c r="P54" s="417"/>
      <c r="Q54" s="417"/>
      <c r="R54" s="418"/>
      <c r="V54" s="423"/>
    </row>
    <row r="55" spans="2:22" s="387" customFormat="1" ht="15.95" customHeight="1">
      <c r="B55" s="409"/>
      <c r="D55" s="410" t="s">
        <v>90</v>
      </c>
      <c r="E55" s="405"/>
      <c r="G55" s="411" t="str">
        <f>IF(SUM(R55:R56)=0,"",SUM(R55:R56))</f>
        <v/>
      </c>
      <c r="H55" s="406"/>
      <c r="I55" s="407"/>
      <c r="J55" s="412"/>
      <c r="K55" s="413"/>
      <c r="L55" s="414"/>
      <c r="M55" s="413" t="s">
        <v>46</v>
      </c>
      <c r="N55" s="413" t="s">
        <v>39</v>
      </c>
      <c r="O55" s="414"/>
      <c r="P55" s="417" t="s">
        <v>44</v>
      </c>
      <c r="Q55" s="417" t="s">
        <v>42</v>
      </c>
      <c r="R55" s="418" t="str">
        <f>IF(PRODUCT(L55,O55)=0,"",PRODUCT(L55,O55))</f>
        <v/>
      </c>
      <c r="S55" s="387" t="s">
        <v>46</v>
      </c>
      <c r="V55" s="423"/>
    </row>
    <row r="56" spans="2:22" s="387" customFormat="1" ht="15.95" customHeight="1">
      <c r="B56" s="409"/>
      <c r="D56" s="410"/>
      <c r="E56" s="405"/>
      <c r="G56" s="418"/>
      <c r="H56" s="406"/>
      <c r="I56" s="407"/>
      <c r="J56" s="413"/>
      <c r="K56" s="413"/>
      <c r="L56" s="414"/>
      <c r="M56" s="413" t="s">
        <v>46</v>
      </c>
      <c r="N56" s="413" t="s">
        <v>39</v>
      </c>
      <c r="O56" s="414"/>
      <c r="P56" s="417" t="s">
        <v>44</v>
      </c>
      <c r="Q56" s="417" t="s">
        <v>42</v>
      </c>
      <c r="R56" s="418" t="str">
        <f>IF(PRODUCT(L56,O56)=0,"",PRODUCT(L56,O56))</f>
        <v/>
      </c>
      <c r="S56" s="387" t="s">
        <v>46</v>
      </c>
      <c r="V56" s="423"/>
    </row>
    <row r="57" spans="2:22" s="387" customFormat="1" ht="12.75" customHeight="1">
      <c r="B57" s="409"/>
      <c r="D57" s="410"/>
      <c r="E57" s="405"/>
      <c r="G57" s="418"/>
      <c r="H57" s="406"/>
      <c r="I57" s="407"/>
      <c r="J57" s="412"/>
      <c r="K57" s="413"/>
      <c r="L57" s="421"/>
      <c r="M57" s="408"/>
      <c r="N57" s="408"/>
      <c r="O57" s="412"/>
      <c r="P57" s="412"/>
      <c r="Q57" s="412"/>
      <c r="R57" s="412"/>
      <c r="S57" s="412"/>
      <c r="T57" s="422"/>
      <c r="U57" s="421"/>
      <c r="V57" s="405"/>
    </row>
    <row r="58" spans="2:22" s="387" customFormat="1" ht="15.95" customHeight="1">
      <c r="B58" s="409"/>
      <c r="C58" s="635" t="s">
        <v>91</v>
      </c>
      <c r="D58" s="635"/>
      <c r="E58" s="405"/>
      <c r="G58" s="418"/>
      <c r="H58" s="406"/>
      <c r="I58" s="407"/>
      <c r="J58" s="412"/>
      <c r="K58" s="413"/>
      <c r="L58" s="421"/>
      <c r="M58" s="408"/>
      <c r="N58" s="408"/>
      <c r="O58" s="639"/>
      <c r="P58" s="639"/>
      <c r="Q58" s="639"/>
      <c r="R58" s="639"/>
      <c r="S58" s="639"/>
      <c r="T58" s="639"/>
      <c r="U58" s="418"/>
      <c r="V58" s="405"/>
    </row>
    <row r="59" spans="2:22" s="387" customFormat="1" ht="15.95" customHeight="1">
      <c r="B59" s="409"/>
      <c r="C59" s="410"/>
      <c r="D59" s="410" t="s">
        <v>92</v>
      </c>
      <c r="E59" s="405"/>
      <c r="G59" s="411" t="str">
        <f>IF(SUM(R59:R63)=0,"",SUM(R59:R63))</f>
        <v/>
      </c>
      <c r="H59" s="406"/>
      <c r="I59" s="407"/>
      <c r="J59" s="412"/>
      <c r="K59" s="413"/>
      <c r="L59" s="414"/>
      <c r="M59" s="413" t="s">
        <v>46</v>
      </c>
      <c r="N59" s="413"/>
      <c r="O59" s="414"/>
      <c r="P59" s="417"/>
      <c r="Q59" s="417" t="s">
        <v>42</v>
      </c>
      <c r="R59" s="418" t="str">
        <f>IF(PRODUCT(L59,O59)=0,"",PRODUCT(L59,O59))</f>
        <v/>
      </c>
      <c r="S59" s="387" t="s">
        <v>46</v>
      </c>
      <c r="T59" s="422"/>
      <c r="U59" s="421"/>
      <c r="V59" s="405"/>
    </row>
    <row r="60" spans="2:22" s="387" customFormat="1" ht="15.95" customHeight="1">
      <c r="B60" s="409"/>
      <c r="C60" s="410"/>
      <c r="D60" s="410"/>
      <c r="E60" s="405"/>
      <c r="G60" s="418"/>
      <c r="H60" s="406"/>
      <c r="I60" s="407"/>
      <c r="J60" s="412"/>
      <c r="K60" s="413"/>
      <c r="L60" s="414"/>
      <c r="M60" s="413" t="s">
        <v>46</v>
      </c>
      <c r="N60" s="413"/>
      <c r="O60" s="414"/>
      <c r="P60" s="417"/>
      <c r="Q60" s="417" t="s">
        <v>41</v>
      </c>
      <c r="R60" s="418" t="str">
        <f t="shared" ref="R60:R77" si="1">IF(PRODUCT(L60,O60)=0,"",PRODUCT(L60,O60))</f>
        <v/>
      </c>
      <c r="S60" s="387" t="s">
        <v>46</v>
      </c>
      <c r="T60" s="422"/>
      <c r="U60" s="421"/>
      <c r="V60" s="405"/>
    </row>
    <row r="61" spans="2:22" s="387" customFormat="1" ht="15.95" customHeight="1">
      <c r="B61" s="409"/>
      <c r="C61" s="410"/>
      <c r="D61" s="410"/>
      <c r="E61" s="405"/>
      <c r="G61" s="418"/>
      <c r="H61" s="406"/>
      <c r="I61" s="407"/>
      <c r="J61" s="412"/>
      <c r="K61" s="413"/>
      <c r="L61" s="414"/>
      <c r="M61" s="413" t="s">
        <v>46</v>
      </c>
      <c r="N61" s="413"/>
      <c r="O61" s="414"/>
      <c r="P61" s="417"/>
      <c r="Q61" s="417" t="s">
        <v>41</v>
      </c>
      <c r="R61" s="418" t="str">
        <f t="shared" si="1"/>
        <v/>
      </c>
      <c r="S61" s="387" t="s">
        <v>46</v>
      </c>
      <c r="T61" s="422"/>
      <c r="U61" s="421"/>
      <c r="V61" s="405"/>
    </row>
    <row r="62" spans="2:22" s="387" customFormat="1" ht="15.95" customHeight="1">
      <c r="B62" s="409"/>
      <c r="C62" s="410"/>
      <c r="D62" s="410"/>
      <c r="E62" s="405"/>
      <c r="G62" s="418"/>
      <c r="H62" s="406"/>
      <c r="I62" s="407"/>
      <c r="J62" s="412"/>
      <c r="K62" s="413"/>
      <c r="L62" s="414"/>
      <c r="M62" s="413" t="s">
        <v>46</v>
      </c>
      <c r="N62" s="413"/>
      <c r="O62" s="414"/>
      <c r="P62" s="417"/>
      <c r="Q62" s="417" t="s">
        <v>41</v>
      </c>
      <c r="R62" s="418" t="str">
        <f t="shared" si="1"/>
        <v/>
      </c>
      <c r="S62" s="387" t="s">
        <v>46</v>
      </c>
      <c r="T62" s="422"/>
      <c r="U62" s="421"/>
      <c r="V62" s="405"/>
    </row>
    <row r="63" spans="2:22" s="387" customFormat="1" ht="15.95" customHeight="1">
      <c r="B63" s="409"/>
      <c r="C63" s="410"/>
      <c r="D63" s="410"/>
      <c r="E63" s="405"/>
      <c r="G63" s="418"/>
      <c r="H63" s="406"/>
      <c r="I63" s="407"/>
      <c r="J63" s="412"/>
      <c r="K63" s="413"/>
      <c r="L63" s="414"/>
      <c r="M63" s="413" t="s">
        <v>46</v>
      </c>
      <c r="N63" s="413"/>
      <c r="O63" s="414"/>
      <c r="P63" s="417"/>
      <c r="Q63" s="417" t="s">
        <v>42</v>
      </c>
      <c r="R63" s="418" t="str">
        <f t="shared" si="1"/>
        <v/>
      </c>
      <c r="S63" s="387" t="s">
        <v>46</v>
      </c>
      <c r="T63" s="422"/>
      <c r="U63" s="421"/>
      <c r="V63" s="405"/>
    </row>
    <row r="64" spans="2:22" s="387" customFormat="1" ht="12.75" customHeight="1">
      <c r="B64" s="409"/>
      <c r="C64" s="410"/>
      <c r="D64" s="410"/>
      <c r="E64" s="405"/>
      <c r="G64" s="418"/>
      <c r="H64" s="406"/>
      <c r="I64" s="407"/>
      <c r="J64" s="412"/>
      <c r="K64" s="413"/>
      <c r="L64" s="421"/>
      <c r="M64" s="408"/>
      <c r="N64" s="408"/>
      <c r="O64" s="414"/>
      <c r="P64" s="417"/>
      <c r="Q64" s="417"/>
      <c r="R64" s="418"/>
      <c r="T64" s="422"/>
      <c r="U64" s="421"/>
      <c r="V64" s="405"/>
    </row>
    <row r="65" spans="2:22" s="387" customFormat="1" ht="15.95" customHeight="1">
      <c r="B65" s="409"/>
      <c r="D65" s="410" t="s">
        <v>93</v>
      </c>
      <c r="E65" s="405"/>
      <c r="G65" s="411" t="str">
        <f>IF(SUM(R65:R74)=0,"",SUM(R65:R74))</f>
        <v/>
      </c>
      <c r="H65" s="406"/>
      <c r="I65" s="407"/>
      <c r="J65" s="413"/>
      <c r="K65" s="413"/>
      <c r="L65" s="414"/>
      <c r="M65" s="413" t="s">
        <v>46</v>
      </c>
      <c r="N65" s="413" t="s">
        <v>39</v>
      </c>
      <c r="O65" s="414"/>
      <c r="P65" s="417" t="s">
        <v>48</v>
      </c>
      <c r="Q65" s="417" t="s">
        <v>42</v>
      </c>
      <c r="R65" s="418" t="str">
        <f t="shared" si="1"/>
        <v/>
      </c>
      <c r="S65" s="387" t="s">
        <v>46</v>
      </c>
      <c r="T65" s="422"/>
      <c r="U65" s="421"/>
      <c r="V65" s="405"/>
    </row>
    <row r="66" spans="2:22" s="387" customFormat="1" ht="15.95" customHeight="1">
      <c r="B66" s="409"/>
      <c r="D66" s="424" t="s">
        <v>567</v>
      </c>
      <c r="E66" s="405"/>
      <c r="G66" s="418"/>
      <c r="H66" s="406"/>
      <c r="I66" s="407"/>
      <c r="J66" s="413"/>
      <c r="K66" s="413"/>
      <c r="L66" s="414"/>
      <c r="M66" s="413" t="s">
        <v>46</v>
      </c>
      <c r="N66" s="413" t="s">
        <v>39</v>
      </c>
      <c r="O66" s="414"/>
      <c r="P66" s="417" t="s">
        <v>48</v>
      </c>
      <c r="Q66" s="417" t="s">
        <v>42</v>
      </c>
      <c r="R66" s="418" t="str">
        <f t="shared" si="1"/>
        <v/>
      </c>
      <c r="S66" s="387" t="s">
        <v>46</v>
      </c>
      <c r="T66" s="422"/>
      <c r="U66" s="421"/>
      <c r="V66" s="405"/>
    </row>
    <row r="67" spans="2:22" s="387" customFormat="1" ht="15.95" customHeight="1">
      <c r="B67" s="409"/>
      <c r="D67" s="410"/>
      <c r="E67" s="405"/>
      <c r="G67" s="418"/>
      <c r="H67" s="406"/>
      <c r="I67" s="407"/>
      <c r="J67" s="412"/>
      <c r="K67" s="413"/>
      <c r="L67" s="414"/>
      <c r="M67" s="413" t="s">
        <v>46</v>
      </c>
      <c r="N67" s="413" t="s">
        <v>39</v>
      </c>
      <c r="O67" s="414"/>
      <c r="P67" s="417" t="s">
        <v>48</v>
      </c>
      <c r="Q67" s="417" t="s">
        <v>41</v>
      </c>
      <c r="R67" s="418" t="str">
        <f t="shared" si="1"/>
        <v/>
      </c>
      <c r="S67" s="387" t="s">
        <v>46</v>
      </c>
      <c r="T67" s="422"/>
      <c r="U67" s="421"/>
      <c r="V67" s="405"/>
    </row>
    <row r="68" spans="2:22" s="387" customFormat="1" ht="15.95" customHeight="1">
      <c r="B68" s="409"/>
      <c r="D68" s="410"/>
      <c r="E68" s="405"/>
      <c r="G68" s="418"/>
      <c r="H68" s="406"/>
      <c r="I68" s="407"/>
      <c r="J68" s="413"/>
      <c r="K68" s="413"/>
      <c r="L68" s="414"/>
      <c r="M68" s="413" t="s">
        <v>46</v>
      </c>
      <c r="N68" s="413" t="s">
        <v>39</v>
      </c>
      <c r="O68" s="414"/>
      <c r="P68" s="417" t="s">
        <v>48</v>
      </c>
      <c r="Q68" s="417" t="s">
        <v>41</v>
      </c>
      <c r="R68" s="418" t="str">
        <f t="shared" si="1"/>
        <v/>
      </c>
      <c r="S68" s="387" t="s">
        <v>46</v>
      </c>
      <c r="T68" s="422"/>
      <c r="U68" s="421"/>
      <c r="V68" s="405"/>
    </row>
    <row r="69" spans="2:22" s="387" customFormat="1" ht="15.95" customHeight="1">
      <c r="B69" s="409"/>
      <c r="D69" s="410"/>
      <c r="E69" s="405"/>
      <c r="G69" s="418"/>
      <c r="H69" s="406"/>
      <c r="I69" s="407"/>
      <c r="J69" s="413"/>
      <c r="K69" s="413"/>
      <c r="L69" s="414"/>
      <c r="M69" s="413" t="s">
        <v>46</v>
      </c>
      <c r="N69" s="413" t="s">
        <v>39</v>
      </c>
      <c r="O69" s="414"/>
      <c r="P69" s="417" t="s">
        <v>48</v>
      </c>
      <c r="Q69" s="417" t="s">
        <v>41</v>
      </c>
      <c r="R69" s="418" t="str">
        <f t="shared" si="1"/>
        <v/>
      </c>
      <c r="S69" s="387" t="s">
        <v>46</v>
      </c>
      <c r="T69" s="422"/>
      <c r="U69" s="421"/>
      <c r="V69" s="405"/>
    </row>
    <row r="70" spans="2:22" s="387" customFormat="1" ht="15.95" customHeight="1">
      <c r="B70" s="409"/>
      <c r="D70" s="410"/>
      <c r="E70" s="405"/>
      <c r="G70" s="418"/>
      <c r="H70" s="406"/>
      <c r="I70" s="407"/>
      <c r="J70" s="412"/>
      <c r="K70" s="413"/>
      <c r="L70" s="414"/>
      <c r="M70" s="413" t="s">
        <v>46</v>
      </c>
      <c r="N70" s="413" t="s">
        <v>39</v>
      </c>
      <c r="O70" s="414"/>
      <c r="P70" s="417" t="s">
        <v>48</v>
      </c>
      <c r="Q70" s="417" t="s">
        <v>41</v>
      </c>
      <c r="R70" s="418" t="str">
        <f t="shared" si="1"/>
        <v/>
      </c>
      <c r="S70" s="387" t="s">
        <v>46</v>
      </c>
      <c r="T70" s="422"/>
      <c r="U70" s="421"/>
      <c r="V70" s="405"/>
    </row>
    <row r="71" spans="2:22" s="387" customFormat="1" ht="15.95" customHeight="1">
      <c r="B71" s="409"/>
      <c r="D71" s="410"/>
      <c r="E71" s="405"/>
      <c r="G71" s="418"/>
      <c r="H71" s="406"/>
      <c r="I71" s="407"/>
      <c r="J71" s="412"/>
      <c r="K71" s="413"/>
      <c r="L71" s="414"/>
      <c r="M71" s="413" t="s">
        <v>46</v>
      </c>
      <c r="N71" s="413" t="s">
        <v>39</v>
      </c>
      <c r="O71" s="414"/>
      <c r="P71" s="417" t="s">
        <v>48</v>
      </c>
      <c r="Q71" s="417" t="s">
        <v>41</v>
      </c>
      <c r="R71" s="418" t="str">
        <f t="shared" si="1"/>
        <v/>
      </c>
      <c r="S71" s="387" t="s">
        <v>46</v>
      </c>
      <c r="T71" s="422"/>
      <c r="U71" s="421"/>
      <c r="V71" s="405"/>
    </row>
    <row r="72" spans="2:22" s="387" customFormat="1" ht="15.95" customHeight="1">
      <c r="B72" s="409"/>
      <c r="D72" s="410"/>
      <c r="E72" s="405"/>
      <c r="G72" s="418"/>
      <c r="H72" s="406"/>
      <c r="I72" s="407"/>
      <c r="J72" s="412"/>
      <c r="K72" s="413"/>
      <c r="L72" s="414"/>
      <c r="M72" s="413" t="s">
        <v>46</v>
      </c>
      <c r="N72" s="413" t="s">
        <v>39</v>
      </c>
      <c r="O72" s="414"/>
      <c r="P72" s="417" t="s">
        <v>48</v>
      </c>
      <c r="Q72" s="417" t="s">
        <v>41</v>
      </c>
      <c r="R72" s="418" t="str">
        <f t="shared" si="1"/>
        <v/>
      </c>
      <c r="S72" s="387" t="s">
        <v>46</v>
      </c>
      <c r="T72" s="422"/>
      <c r="U72" s="421"/>
      <c r="V72" s="405"/>
    </row>
    <row r="73" spans="2:22" s="387" customFormat="1" ht="15.95" customHeight="1">
      <c r="B73" s="409"/>
      <c r="D73" s="410"/>
      <c r="E73" s="405"/>
      <c r="G73" s="418"/>
      <c r="H73" s="406"/>
      <c r="I73" s="407"/>
      <c r="J73" s="412"/>
      <c r="K73" s="413"/>
      <c r="L73" s="414"/>
      <c r="M73" s="413" t="s">
        <v>46</v>
      </c>
      <c r="N73" s="413" t="s">
        <v>39</v>
      </c>
      <c r="O73" s="414"/>
      <c r="P73" s="417" t="s">
        <v>48</v>
      </c>
      <c r="Q73" s="417" t="s">
        <v>41</v>
      </c>
      <c r="R73" s="418" t="str">
        <f t="shared" si="1"/>
        <v/>
      </c>
      <c r="S73" s="387" t="s">
        <v>46</v>
      </c>
      <c r="T73" s="422"/>
      <c r="U73" s="421"/>
      <c r="V73" s="405"/>
    </row>
    <row r="74" spans="2:22" s="387" customFormat="1" ht="15.95" customHeight="1">
      <c r="B74" s="409"/>
      <c r="D74" s="410"/>
      <c r="E74" s="405"/>
      <c r="G74" s="418"/>
      <c r="H74" s="406"/>
      <c r="I74" s="407"/>
      <c r="J74" s="412"/>
      <c r="K74" s="413"/>
      <c r="L74" s="414"/>
      <c r="M74" s="413" t="s">
        <v>46</v>
      </c>
      <c r="N74" s="413" t="s">
        <v>39</v>
      </c>
      <c r="O74" s="414"/>
      <c r="P74" s="417" t="s">
        <v>48</v>
      </c>
      <c r="Q74" s="417" t="s">
        <v>41</v>
      </c>
      <c r="R74" s="418" t="str">
        <f t="shared" si="1"/>
        <v/>
      </c>
      <c r="S74" s="387" t="s">
        <v>46</v>
      </c>
      <c r="T74" s="422"/>
      <c r="U74" s="421"/>
      <c r="V74" s="405"/>
    </row>
    <row r="75" spans="2:22" s="387" customFormat="1" ht="12.75" customHeight="1">
      <c r="B75" s="409"/>
      <c r="D75" s="410"/>
      <c r="E75" s="405"/>
      <c r="G75" s="418"/>
      <c r="H75" s="406"/>
      <c r="I75" s="407"/>
      <c r="J75" s="412"/>
      <c r="K75" s="413"/>
      <c r="L75" s="421"/>
      <c r="M75" s="408"/>
      <c r="N75" s="408"/>
      <c r="O75" s="414"/>
      <c r="P75" s="417"/>
      <c r="Q75" s="417"/>
      <c r="R75" s="418"/>
      <c r="T75" s="422"/>
      <c r="U75" s="421"/>
      <c r="V75" s="405"/>
    </row>
    <row r="76" spans="2:22" s="387" customFormat="1" ht="15.95" customHeight="1">
      <c r="B76" s="409"/>
      <c r="C76" s="635" t="s">
        <v>60</v>
      </c>
      <c r="D76" s="635"/>
      <c r="E76" s="405"/>
      <c r="G76" s="411" t="str">
        <f>IF(SUM(R76:R77)=0,"",SUM(R76:R77))</f>
        <v/>
      </c>
      <c r="H76" s="406"/>
      <c r="I76" s="407"/>
      <c r="J76" s="412"/>
      <c r="K76" s="413"/>
      <c r="L76" s="414"/>
      <c r="M76" s="413" t="s">
        <v>46</v>
      </c>
      <c r="N76" s="413" t="s">
        <v>39</v>
      </c>
      <c r="O76" s="414"/>
      <c r="P76" s="417" t="s">
        <v>45</v>
      </c>
      <c r="Q76" s="417" t="s">
        <v>42</v>
      </c>
      <c r="R76" s="418" t="str">
        <f t="shared" si="1"/>
        <v/>
      </c>
      <c r="S76" s="387" t="s">
        <v>46</v>
      </c>
      <c r="T76" s="422"/>
      <c r="U76" s="421"/>
      <c r="V76" s="405"/>
    </row>
    <row r="77" spans="2:22" s="387" customFormat="1" ht="15.95" customHeight="1">
      <c r="B77" s="409"/>
      <c r="C77" s="410"/>
      <c r="D77" s="410"/>
      <c r="E77" s="405"/>
      <c r="G77" s="418"/>
      <c r="H77" s="406"/>
      <c r="I77" s="407"/>
      <c r="J77" s="412"/>
      <c r="K77" s="413"/>
      <c r="L77" s="414"/>
      <c r="M77" s="413" t="s">
        <v>46</v>
      </c>
      <c r="N77" s="413" t="s">
        <v>39</v>
      </c>
      <c r="O77" s="414"/>
      <c r="P77" s="417" t="s">
        <v>45</v>
      </c>
      <c r="Q77" s="417" t="s">
        <v>42</v>
      </c>
      <c r="R77" s="418" t="str">
        <f t="shared" si="1"/>
        <v/>
      </c>
      <c r="S77" s="387" t="s">
        <v>46</v>
      </c>
      <c r="T77" s="422"/>
      <c r="U77" s="421"/>
      <c r="V77" s="405"/>
    </row>
    <row r="78" spans="2:22" s="387" customFormat="1" ht="12.75" customHeight="1">
      <c r="B78" s="409"/>
      <c r="C78" s="410"/>
      <c r="D78" s="410"/>
      <c r="E78" s="405"/>
      <c r="G78" s="418"/>
      <c r="H78" s="406"/>
      <c r="I78" s="407"/>
      <c r="J78" s="412"/>
      <c r="K78" s="413"/>
      <c r="L78" s="421"/>
      <c r="M78" s="408"/>
      <c r="N78" s="408"/>
      <c r="O78" s="414"/>
      <c r="P78" s="417"/>
      <c r="Q78" s="417"/>
      <c r="R78" s="418"/>
      <c r="T78" s="422"/>
      <c r="U78" s="421"/>
      <c r="V78" s="405"/>
    </row>
    <row r="79" spans="2:22" s="387" customFormat="1" ht="15.95" customHeight="1">
      <c r="B79" s="409"/>
      <c r="C79" s="635" t="s">
        <v>94</v>
      </c>
      <c r="D79" s="635"/>
      <c r="E79" s="405"/>
      <c r="G79" s="411" t="str">
        <f>IF(SUM(R79:R81)=0,"",SUM(L79:L81))</f>
        <v/>
      </c>
      <c r="H79" s="406"/>
      <c r="I79" s="407"/>
      <c r="J79" s="412"/>
      <c r="K79" s="413"/>
      <c r="L79" s="414"/>
      <c r="M79" s="408" t="s">
        <v>46</v>
      </c>
      <c r="N79" s="413" t="s">
        <v>39</v>
      </c>
      <c r="O79" s="414"/>
      <c r="P79" s="417"/>
      <c r="Q79" s="417" t="s">
        <v>41</v>
      </c>
      <c r="R79" s="418" t="str">
        <f>IF(PRODUCT(L79,O79)=0,"",PRODUCT(L79,O79))</f>
        <v/>
      </c>
      <c r="S79" s="387" t="s">
        <v>46</v>
      </c>
      <c r="T79" s="422"/>
      <c r="U79" s="421"/>
      <c r="V79" s="405"/>
    </row>
    <row r="80" spans="2:22" s="387" customFormat="1" ht="15.95" customHeight="1">
      <c r="B80" s="409"/>
      <c r="D80" s="425"/>
      <c r="E80" s="405"/>
      <c r="H80" s="406"/>
      <c r="I80" s="407"/>
      <c r="J80" s="412"/>
      <c r="K80" s="498"/>
      <c r="L80" s="414"/>
      <c r="M80" s="408" t="s">
        <v>46</v>
      </c>
      <c r="N80" s="413" t="s">
        <v>39</v>
      </c>
      <c r="O80" s="414"/>
      <c r="P80" s="417"/>
      <c r="Q80" s="417" t="s">
        <v>41</v>
      </c>
      <c r="R80" s="418" t="str">
        <f>IF(PRODUCT(L80,O80)=0,"",PRODUCT(L80,O80))</f>
        <v/>
      </c>
      <c r="S80" s="387" t="s">
        <v>46</v>
      </c>
      <c r="T80" s="422"/>
      <c r="U80" s="499"/>
      <c r="V80" s="500"/>
    </row>
    <row r="81" spans="2:22" s="387" customFormat="1" ht="12.75" customHeight="1">
      <c r="B81" s="409"/>
      <c r="D81" s="425"/>
      <c r="E81" s="405"/>
      <c r="H81" s="406"/>
      <c r="I81" s="407"/>
      <c r="J81" s="412"/>
      <c r="K81" s="499"/>
      <c r="L81" s="421"/>
      <c r="M81" s="408" t="s">
        <v>46</v>
      </c>
      <c r="N81" s="413" t="s">
        <v>39</v>
      </c>
      <c r="O81" s="414"/>
      <c r="P81" s="417"/>
      <c r="Q81" s="417" t="s">
        <v>41</v>
      </c>
      <c r="R81" s="418" t="str">
        <f>IF(PRODUCT(L81,O81)=0,"",PRODUCT(L81,O81))</f>
        <v/>
      </c>
      <c r="S81" s="387" t="s">
        <v>46</v>
      </c>
      <c r="T81" s="499"/>
      <c r="U81" s="499"/>
      <c r="V81" s="500"/>
    </row>
    <row r="82" spans="2:22" s="387" customFormat="1" ht="15.95" customHeight="1">
      <c r="B82" s="426"/>
      <c r="C82" s="640"/>
      <c r="D82" s="640"/>
      <c r="E82" s="427"/>
      <c r="F82" s="428"/>
      <c r="G82" s="429"/>
      <c r="H82" s="430"/>
      <c r="I82" s="431"/>
      <c r="J82" s="432"/>
      <c r="K82" s="432"/>
      <c r="L82" s="432"/>
      <c r="M82" s="432"/>
      <c r="N82" s="432"/>
      <c r="O82" s="432"/>
      <c r="P82" s="432"/>
      <c r="Q82" s="432"/>
      <c r="R82" s="432"/>
      <c r="S82" s="432"/>
      <c r="T82" s="432"/>
      <c r="U82" s="432"/>
      <c r="V82" s="427"/>
    </row>
    <row r="83" spans="2:22" s="387" customFormat="1" ht="15.95" customHeight="1">
      <c r="B83" s="392"/>
      <c r="C83" s="634" t="s">
        <v>70</v>
      </c>
      <c r="D83" s="634"/>
      <c r="E83" s="393"/>
      <c r="F83" s="394"/>
      <c r="G83" s="497">
        <f>SUM(G9:G82)</f>
        <v>0</v>
      </c>
      <c r="H83" s="433"/>
      <c r="I83" s="434"/>
      <c r="J83" s="435"/>
      <c r="K83" s="435"/>
      <c r="L83" s="435"/>
      <c r="M83" s="435"/>
      <c r="N83" s="435"/>
      <c r="O83" s="435"/>
      <c r="P83" s="435"/>
      <c r="Q83" s="435"/>
      <c r="R83" s="435"/>
      <c r="S83" s="435"/>
      <c r="T83" s="435"/>
      <c r="U83" s="435"/>
      <c r="V83" s="393"/>
    </row>
    <row r="84" spans="2:22" ht="15.75" customHeight="1">
      <c r="B84" s="388" t="s">
        <v>565</v>
      </c>
    </row>
    <row r="85" spans="2:22" ht="15.75" customHeight="1"/>
  </sheetData>
  <sheetProtection formatCells="0" insertColumns="0" insertRows="0" autoFilter="0"/>
  <protectedRanges>
    <protectedRange sqref="O76:O77 L76:L77 J76:J77 J80 L80 J59:J63 L60:L63 O59:O63 J67 L67 O67 J70:J74 L70:L74 O70:O74" name="範囲2"/>
    <protectedRange sqref="J11:J12" name="範囲1_1"/>
    <protectedRange sqref="J42:J43 L42:L43" name="範囲1_5"/>
    <protectedRange sqref="J55:J56 L55:L56" name="範囲1_8"/>
    <protectedRange sqref="O55:O56 O65:O66 O68:O69" name="範囲1_9"/>
    <protectedRange sqref="L65:L66" name="範囲2_1"/>
    <protectedRange sqref="J68:J69 L68:L69" name="範囲2_2"/>
    <protectedRange sqref="J79 L79" name="範囲2_3"/>
    <protectedRange sqref="L49" name="範囲1_10"/>
    <protectedRange sqref="J10" name="範囲1_1_1"/>
    <protectedRange sqref="J65:J66" name="範囲2_1_1"/>
    <protectedRange sqref="J46:J47 L46:L47" name="範囲1_6_1"/>
    <protectedRange sqref="L10:L13" name="範囲1_2_2_1"/>
    <protectedRange sqref="O10:O13" name="範囲1_3_1_1"/>
    <protectedRange sqref="R10:R13" name="範囲1_4_1_1"/>
  </protectedRanges>
  <mergeCells count="15">
    <mergeCell ref="C83:D83"/>
    <mergeCell ref="C45:D45"/>
    <mergeCell ref="M3:V3"/>
    <mergeCell ref="L5:T5"/>
    <mergeCell ref="B4:V4"/>
    <mergeCell ref="C39:D39"/>
    <mergeCell ref="C5:D5"/>
    <mergeCell ref="C9:D9"/>
    <mergeCell ref="B7:D7"/>
    <mergeCell ref="O58:T58"/>
    <mergeCell ref="C42:D42"/>
    <mergeCell ref="C76:D76"/>
    <mergeCell ref="C79:D79"/>
    <mergeCell ref="C82:D82"/>
    <mergeCell ref="C58:D58"/>
  </mergeCells>
  <phoneticPr fontId="1"/>
  <pageMargins left="0.9" right="0.25" top="0.8" bottom="0.22" header="0.51200000000000001" footer="0.17"/>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H22"/>
  <sheetViews>
    <sheetView view="pageBreakPreview" zoomScaleNormal="100" zoomScaleSheetLayoutView="100" workbookViewId="0"/>
  </sheetViews>
  <sheetFormatPr defaultRowHeight="29.25" customHeight="1"/>
  <cols>
    <col min="1" max="1" width="2" style="436" customWidth="1"/>
    <col min="2" max="2" width="21.5" style="436" customWidth="1"/>
    <col min="3" max="3" width="1.625" style="436" customWidth="1"/>
    <col min="4" max="4" width="1.75" style="436" customWidth="1"/>
    <col min="5" max="5" width="23.25" style="436" customWidth="1"/>
    <col min="6" max="6" width="1.875" style="436" customWidth="1"/>
    <col min="7" max="7" width="29.5" style="436" customWidth="1"/>
    <col min="8" max="8" width="5" style="436" customWidth="1"/>
    <col min="9" max="16384" width="9" style="436"/>
  </cols>
  <sheetData>
    <row r="1" spans="1:7" ht="29.25" customHeight="1">
      <c r="B1" s="436" t="s">
        <v>600</v>
      </c>
      <c r="G1" s="388" t="s">
        <v>625</v>
      </c>
    </row>
    <row r="2" spans="1:7" ht="29.25" customHeight="1">
      <c r="B2" s="641" t="s">
        <v>591</v>
      </c>
      <c r="C2" s="641"/>
      <c r="D2" s="641"/>
      <c r="E2" s="641"/>
      <c r="F2" s="641"/>
      <c r="G2" s="641"/>
    </row>
    <row r="3" spans="1:7" ht="29.25" customHeight="1">
      <c r="B3" s="437"/>
    </row>
    <row r="4" spans="1:7" ht="29.25" customHeight="1">
      <c r="G4" s="438" t="s">
        <v>120</v>
      </c>
    </row>
    <row r="5" spans="1:7" ht="29.25" customHeight="1">
      <c r="A5" s="436" t="s">
        <v>102</v>
      </c>
    </row>
    <row r="6" spans="1:7" ht="38.25" customHeight="1">
      <c r="A6" s="439"/>
      <c r="B6" s="440" t="s">
        <v>98</v>
      </c>
      <c r="C6" s="441"/>
      <c r="D6" s="439"/>
      <c r="E6" s="440" t="s">
        <v>511</v>
      </c>
      <c r="F6" s="442"/>
      <c r="G6" s="443" t="s">
        <v>69</v>
      </c>
    </row>
    <row r="7" spans="1:7" ht="38.25" customHeight="1">
      <c r="A7" s="444"/>
      <c r="B7" s="445" t="s">
        <v>99</v>
      </c>
      <c r="C7" s="446"/>
      <c r="D7" s="444"/>
      <c r="E7" s="508">
        <f>'（別紙１）所要額'!K15</f>
        <v>0</v>
      </c>
      <c r="F7" s="447"/>
      <c r="G7" s="447"/>
    </row>
    <row r="8" spans="1:7" ht="38.25" customHeight="1">
      <c r="A8" s="448"/>
      <c r="B8" s="449" t="s">
        <v>100</v>
      </c>
      <c r="D8" s="448"/>
      <c r="E8" s="509">
        <f>'（別紙１）所要額'!D15</f>
        <v>0</v>
      </c>
      <c r="F8" s="450"/>
      <c r="G8" s="450"/>
    </row>
    <row r="9" spans="1:7" ht="38.25" customHeight="1">
      <c r="A9" s="444"/>
      <c r="B9" s="445" t="s">
        <v>101</v>
      </c>
      <c r="C9" s="446"/>
      <c r="D9" s="444"/>
      <c r="E9" s="508">
        <f>'（別紙１）所要額'!C15-E7</f>
        <v>0</v>
      </c>
      <c r="F9" s="447"/>
      <c r="G9" s="447"/>
    </row>
    <row r="10" spans="1:7" ht="38.25" customHeight="1">
      <c r="A10" s="451"/>
      <c r="B10" s="452" t="s">
        <v>67</v>
      </c>
      <c r="C10" s="453"/>
      <c r="D10" s="451"/>
      <c r="E10" s="510">
        <f>E7+E9</f>
        <v>0</v>
      </c>
      <c r="F10" s="454"/>
      <c r="G10" s="454"/>
    </row>
    <row r="12" spans="1:7" ht="38.25" customHeight="1">
      <c r="A12" s="436" t="s">
        <v>103</v>
      </c>
    </row>
    <row r="13" spans="1:7" ht="38.25" customHeight="1">
      <c r="A13" s="439"/>
      <c r="B13" s="440" t="s">
        <v>98</v>
      </c>
      <c r="C13" s="441"/>
      <c r="D13" s="439"/>
      <c r="E13" s="440" t="s">
        <v>511</v>
      </c>
      <c r="F13" s="442"/>
      <c r="G13" s="443" t="s">
        <v>69</v>
      </c>
    </row>
    <row r="14" spans="1:7" ht="38.25" customHeight="1">
      <c r="A14" s="444"/>
      <c r="B14" s="445" t="s">
        <v>104</v>
      </c>
      <c r="C14" s="446"/>
      <c r="D14" s="444"/>
      <c r="E14" s="508">
        <f>'（別紙４）支出予定額'!G83</f>
        <v>0</v>
      </c>
      <c r="F14" s="447"/>
      <c r="G14" s="455" t="s">
        <v>601</v>
      </c>
    </row>
    <row r="15" spans="1:7" ht="38.25" customHeight="1">
      <c r="A15" s="444"/>
      <c r="B15" s="445" t="s">
        <v>105</v>
      </c>
      <c r="C15" s="446"/>
      <c r="D15" s="444"/>
      <c r="E15" s="511">
        <v>0</v>
      </c>
      <c r="F15" s="447"/>
      <c r="G15" s="447"/>
    </row>
    <row r="16" spans="1:7" ht="38.25" customHeight="1">
      <c r="A16" s="451"/>
      <c r="B16" s="452" t="s">
        <v>67</v>
      </c>
      <c r="C16" s="453"/>
      <c r="D16" s="451"/>
      <c r="E16" s="510">
        <f>E14+E15</f>
        <v>0</v>
      </c>
      <c r="F16" s="454"/>
      <c r="G16" s="454"/>
    </row>
    <row r="18" spans="2:8" ht="29.25" customHeight="1">
      <c r="B18" s="436" t="s">
        <v>121</v>
      </c>
    </row>
    <row r="20" spans="2:8" ht="29.25" customHeight="1">
      <c r="B20" s="512" t="s">
        <v>649</v>
      </c>
    </row>
    <row r="21" spans="2:8" ht="29.25" customHeight="1">
      <c r="E21" s="438" t="s">
        <v>644</v>
      </c>
      <c r="G21" s="513" t="str">
        <f>IF('（別表２第１号様式）交付申請書'!J6="","",'（別表２第１号様式）交付申請書'!J6)</f>
        <v/>
      </c>
    </row>
    <row r="22" spans="2:8" ht="29.25" customHeight="1">
      <c r="E22" s="438" t="s">
        <v>122</v>
      </c>
      <c r="G22" s="513" t="str">
        <f>IF('（別表２第１号様式）交付申請書'!J7="","",'（別表２第１号様式）交付申請書'!J7)</f>
        <v/>
      </c>
      <c r="H22" s="456"/>
    </row>
  </sheetData>
  <sheetProtection formatCells="0" formatColumns="0" formatRows="0" insertColumns="0" insertRows="0" insertHyperlinks="0" deleteColumns="0" deleteRows="0" sort="0" autoFilter="0" pivotTables="0"/>
  <protectedRanges>
    <protectedRange sqref="E15 E8" name="範囲1"/>
  </protectedRanges>
  <mergeCells count="1">
    <mergeCell ref="B2:G2"/>
  </mergeCells>
  <phoneticPr fontId="1"/>
  <pageMargins left="0.75" right="0.75" top="1" bottom="1" header="0.51200000000000001" footer="0.51200000000000001"/>
  <pageSetup paperSize="9" orientation="portrait" r:id="rId1"/>
  <headerFooter alignWithMargins="0"/>
  <ignoredErrors>
    <ignoredError sqref="E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IV47"/>
  <sheetViews>
    <sheetView showGridLines="0" view="pageBreakPreview" zoomScale="85" zoomScaleNormal="85" zoomScaleSheetLayoutView="85" workbookViewId="0"/>
  </sheetViews>
  <sheetFormatPr defaultRowHeight="13.5"/>
  <cols>
    <col min="1" max="1" width="2.75" style="458" customWidth="1"/>
    <col min="2" max="9" width="14.125" style="458" customWidth="1"/>
    <col min="10" max="256" width="9" style="458"/>
    <col min="257" max="16384" width="9" style="11"/>
  </cols>
  <sheetData>
    <row r="1" spans="1:256" ht="17.25">
      <c r="A1" s="457" t="s">
        <v>622</v>
      </c>
    </row>
    <row r="2" spans="1:256" ht="17.25">
      <c r="A2" s="457"/>
      <c r="H2" s="503" t="s">
        <v>650</v>
      </c>
    </row>
    <row r="3" spans="1:256" ht="17.25">
      <c r="A3" s="457"/>
    </row>
    <row r="4" spans="1:256" ht="17.25">
      <c r="A4" s="642" t="s">
        <v>651</v>
      </c>
      <c r="B4" s="642"/>
      <c r="C4" s="642"/>
      <c r="D4" s="642"/>
      <c r="E4" s="642"/>
      <c r="F4" s="642"/>
      <c r="G4" s="642"/>
      <c r="H4" s="642"/>
      <c r="I4" s="642"/>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7.25">
      <c r="A5" s="335"/>
      <c r="B5" s="335"/>
      <c r="C5" s="335"/>
      <c r="D5" s="335"/>
      <c r="E5" s="335"/>
      <c r="F5" s="335"/>
      <c r="G5" s="335"/>
      <c r="H5" s="335"/>
      <c r="I5" s="335"/>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7.25">
      <c r="A6" s="460" t="s">
        <v>606</v>
      </c>
      <c r="B6" s="335"/>
      <c r="C6" s="335"/>
      <c r="D6" s="335"/>
      <c r="E6" s="335"/>
      <c r="F6" s="335"/>
      <c r="G6" s="335"/>
      <c r="H6" s="335"/>
      <c r="I6" s="335"/>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29.25" customHeight="1">
      <c r="A7" s="335"/>
      <c r="B7" s="461" t="s">
        <v>621</v>
      </c>
      <c r="C7" s="504" t="str">
        <f>IF('（別表２第１号様式）交付申請書'!J5="","",'（別表２第１号様式）交付申請書'!J5)</f>
        <v/>
      </c>
      <c r="D7" s="482"/>
      <c r="E7" s="482"/>
      <c r="F7" s="482"/>
      <c r="G7" s="482"/>
      <c r="H7" s="482"/>
      <c r="I7" s="483"/>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29.25" customHeight="1">
      <c r="A8" s="335"/>
      <c r="B8" s="461" t="s">
        <v>619</v>
      </c>
      <c r="C8" s="504" t="str">
        <f>IF('（別表２第１号様式）交付申請書'!J6="","",'（別表２第１号様式）交付申請書'!J6)</f>
        <v/>
      </c>
      <c r="D8" s="462"/>
      <c r="E8" s="462"/>
      <c r="F8" s="462"/>
      <c r="G8" s="462"/>
      <c r="H8" s="462"/>
      <c r="I8" s="463"/>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29.25" customHeight="1">
      <c r="A9" s="335"/>
      <c r="B9" s="461" t="s">
        <v>620</v>
      </c>
      <c r="C9" s="504" t="str">
        <f>IF('（別表２第１号様式）交付申請書'!J7="","",'（別表２第１号様式）交付申請書'!J7)</f>
        <v/>
      </c>
      <c r="D9" s="462"/>
      <c r="E9" s="462"/>
      <c r="F9" s="464"/>
      <c r="G9" s="462"/>
      <c r="H9" s="462"/>
      <c r="I9" s="463"/>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29.25" customHeight="1">
      <c r="A10" s="335"/>
      <c r="B10" s="461" t="s">
        <v>68</v>
      </c>
      <c r="C10" s="504" t="str">
        <f>IF('（別表２第１号様式）交付申請書'!J8="","",'（別表２第１号様式）交付申請書'!J8)</f>
        <v/>
      </c>
      <c r="D10" s="462"/>
      <c r="E10" s="462"/>
      <c r="F10" s="464"/>
      <c r="G10" s="462"/>
      <c r="H10" s="462"/>
      <c r="I10" s="463"/>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29.25" customHeight="1">
      <c r="A11" s="335"/>
      <c r="B11" s="461" t="s">
        <v>608</v>
      </c>
      <c r="C11" s="505"/>
      <c r="D11" s="506" t="s">
        <v>642</v>
      </c>
      <c r="E11" s="462"/>
      <c r="F11" s="461" t="s">
        <v>607</v>
      </c>
      <c r="G11" s="560"/>
      <c r="H11" s="462"/>
      <c r="I11" s="463"/>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28.5" customHeight="1">
      <c r="A12" s="335"/>
      <c r="B12" s="465"/>
      <c r="C12" s="465"/>
      <c r="D12" s="465"/>
      <c r="E12" s="465"/>
      <c r="F12" s="465"/>
      <c r="G12" s="465"/>
      <c r="H12" s="465"/>
      <c r="I12" s="465"/>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30" customHeight="1">
      <c r="A13" s="460" t="s">
        <v>652</v>
      </c>
      <c r="B13" s="465"/>
      <c r="C13" s="465"/>
      <c r="D13" s="465"/>
      <c r="E13" s="465"/>
      <c r="F13" s="465"/>
      <c r="G13" s="465"/>
      <c r="H13" s="465"/>
      <c r="I13" s="466" t="s">
        <v>609</v>
      </c>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30" customHeight="1">
      <c r="A14" s="335"/>
      <c r="B14" s="643"/>
      <c r="C14" s="643" t="s">
        <v>610</v>
      </c>
      <c r="D14" s="643"/>
      <c r="E14" s="643" t="s">
        <v>611</v>
      </c>
      <c r="F14" s="643"/>
      <c r="G14" s="643" t="s">
        <v>612</v>
      </c>
      <c r="H14" s="643"/>
      <c r="I14" s="643" t="s">
        <v>70</v>
      </c>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30" customHeight="1">
      <c r="A15" s="335"/>
      <c r="B15" s="643"/>
      <c r="C15" s="461" t="s">
        <v>613</v>
      </c>
      <c r="D15" s="461" t="s">
        <v>614</v>
      </c>
      <c r="E15" s="461" t="s">
        <v>613</v>
      </c>
      <c r="F15" s="461" t="s">
        <v>614</v>
      </c>
      <c r="G15" s="461" t="s">
        <v>613</v>
      </c>
      <c r="H15" s="461" t="s">
        <v>614</v>
      </c>
      <c r="I15" s="643"/>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30" customHeight="1">
      <c r="A16" s="335"/>
      <c r="B16" s="461" t="s">
        <v>615</v>
      </c>
      <c r="C16" s="507"/>
      <c r="D16" s="507"/>
      <c r="E16" s="507"/>
      <c r="F16" s="507"/>
      <c r="G16" s="507"/>
      <c r="H16" s="507"/>
      <c r="I16" s="467"/>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30" customHeight="1">
      <c r="A17" s="335"/>
      <c r="B17" s="461" t="s">
        <v>616</v>
      </c>
      <c r="C17" s="507"/>
      <c r="D17" s="507"/>
      <c r="E17" s="507"/>
      <c r="F17" s="507"/>
      <c r="G17" s="507"/>
      <c r="H17" s="507"/>
      <c r="I17" s="467"/>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30" customHeight="1">
      <c r="A18" s="335"/>
      <c r="B18" s="468" t="s">
        <v>617</v>
      </c>
      <c r="C18" s="507"/>
      <c r="D18" s="507"/>
      <c r="E18" s="507"/>
      <c r="F18" s="507"/>
      <c r="G18" s="507"/>
      <c r="H18" s="507"/>
      <c r="I18" s="507">
        <f>SUM(C18:H18)</f>
        <v>0</v>
      </c>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30" customHeight="1">
      <c r="A19" s="460"/>
      <c r="B19" s="465"/>
      <c r="C19" s="465"/>
      <c r="D19" s="465"/>
      <c r="E19" s="465"/>
      <c r="F19" s="465"/>
      <c r="G19" s="465"/>
      <c r="H19" s="465"/>
      <c r="I19" s="465"/>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30" customHeight="1">
      <c r="A20" s="460" t="s">
        <v>618</v>
      </c>
      <c r="B20" s="465"/>
      <c r="D20" s="507"/>
      <c r="E20" s="469" t="s">
        <v>653</v>
      </c>
      <c r="F20" s="465"/>
      <c r="G20" s="465"/>
      <c r="H20" s="465"/>
      <c r="I20" s="465"/>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30" customHeight="1">
      <c r="A21" s="460"/>
      <c r="B21" s="465"/>
      <c r="C21" s="465"/>
      <c r="D21" s="465"/>
      <c r="E21" s="465"/>
      <c r="F21" s="465"/>
      <c r="G21" s="465"/>
      <c r="H21" s="465"/>
      <c r="I21" s="465"/>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30" customHeight="1">
      <c r="A22" s="460" t="s">
        <v>626</v>
      </c>
      <c r="B22" s="465"/>
      <c r="D22" s="507"/>
      <c r="E22" s="469" t="s">
        <v>654</v>
      </c>
      <c r="F22" s="465"/>
      <c r="G22" s="465"/>
      <c r="H22" s="465"/>
      <c r="I22" s="465"/>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30" customHeight="1">
      <c r="A23" s="460"/>
      <c r="B23" s="465"/>
      <c r="C23" s="465"/>
      <c r="D23" s="465"/>
      <c r="E23" s="465"/>
      <c r="F23" s="465"/>
      <c r="G23" s="465"/>
      <c r="H23" s="465"/>
      <c r="I23" s="465"/>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4.25">
      <c r="A24" s="470" t="s">
        <v>627</v>
      </c>
      <c r="B24" s="460"/>
      <c r="C24" s="471"/>
      <c r="D24" s="471"/>
      <c r="E24" s="471"/>
      <c r="F24" s="471"/>
      <c r="G24" s="471"/>
      <c r="H24" s="471"/>
      <c r="I24" s="471"/>
      <c r="J24" s="471"/>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row>
    <row r="25" spans="1:256" ht="13.5" customHeight="1">
      <c r="A25" s="471"/>
      <c r="B25" s="487"/>
      <c r="C25" s="488"/>
      <c r="D25" s="488"/>
      <c r="E25" s="488"/>
      <c r="F25" s="488"/>
      <c r="G25" s="488"/>
      <c r="H25" s="488"/>
      <c r="I25" s="489"/>
      <c r="J25" s="471"/>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row>
    <row r="26" spans="1:256">
      <c r="A26" s="471"/>
      <c r="B26" s="492" t="s">
        <v>638</v>
      </c>
      <c r="C26" s="490"/>
      <c r="D26" s="490"/>
      <c r="E26" s="490"/>
      <c r="F26" s="490"/>
      <c r="G26" s="490"/>
      <c r="H26" s="490"/>
      <c r="I26" s="491"/>
      <c r="J26" s="471"/>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row>
    <row r="27" spans="1:256" ht="7.5" customHeight="1">
      <c r="A27" s="471"/>
      <c r="B27" s="492"/>
      <c r="C27" s="490"/>
      <c r="D27" s="490"/>
      <c r="E27" s="490"/>
      <c r="F27" s="490"/>
      <c r="G27" s="490"/>
      <c r="H27" s="490"/>
      <c r="I27" s="491"/>
      <c r="J27" s="471"/>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row>
    <row r="28" spans="1:256">
      <c r="A28" s="471"/>
      <c r="B28" s="492" t="s">
        <v>655</v>
      </c>
      <c r="C28" s="490"/>
      <c r="D28" s="490"/>
      <c r="E28" s="490"/>
      <c r="F28" s="490"/>
      <c r="G28" s="490"/>
      <c r="H28" s="490"/>
      <c r="I28" s="491"/>
      <c r="J28" s="471"/>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row>
    <row r="29" spans="1:256">
      <c r="A29" s="471"/>
      <c r="B29" s="551"/>
      <c r="C29" s="549"/>
      <c r="D29" s="549"/>
      <c r="E29" s="549"/>
      <c r="F29" s="549"/>
      <c r="G29" s="549"/>
      <c r="H29" s="549"/>
      <c r="I29" s="550"/>
      <c r="J29" s="471"/>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row>
    <row r="30" spans="1:256">
      <c r="A30" s="471"/>
      <c r="B30" s="551"/>
      <c r="C30" s="549"/>
      <c r="D30" s="549"/>
      <c r="E30" s="549"/>
      <c r="F30" s="549"/>
      <c r="G30" s="549"/>
      <c r="H30" s="549"/>
      <c r="I30" s="550"/>
      <c r="J30" s="471"/>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row>
    <row r="31" spans="1:256">
      <c r="A31" s="471"/>
      <c r="B31" s="492"/>
      <c r="C31" s="549"/>
      <c r="D31" s="549"/>
      <c r="E31" s="549"/>
      <c r="F31" s="549"/>
      <c r="G31" s="549"/>
      <c r="H31" s="549"/>
      <c r="I31" s="550"/>
      <c r="J31" s="471"/>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row>
    <row r="32" spans="1:256">
      <c r="A32" s="471"/>
      <c r="B32" s="492" t="s">
        <v>656</v>
      </c>
      <c r="C32" s="490"/>
      <c r="D32" s="490"/>
      <c r="E32" s="490"/>
      <c r="F32" s="490"/>
      <c r="G32" s="490"/>
      <c r="H32" s="490"/>
      <c r="I32" s="491"/>
      <c r="J32" s="471"/>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row>
    <row r="33" spans="1:256">
      <c r="A33" s="471"/>
      <c r="B33" s="492"/>
      <c r="C33" s="549"/>
      <c r="D33" s="549"/>
      <c r="E33" s="549"/>
      <c r="F33" s="549"/>
      <c r="G33" s="549"/>
      <c r="H33" s="549"/>
      <c r="I33" s="550"/>
      <c r="J33" s="471"/>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row>
    <row r="34" spans="1:256">
      <c r="A34" s="471"/>
      <c r="B34" s="492"/>
      <c r="C34" s="549"/>
      <c r="D34" s="549"/>
      <c r="E34" s="549"/>
      <c r="F34" s="549"/>
      <c r="G34" s="549"/>
      <c r="H34" s="549"/>
      <c r="I34" s="550"/>
      <c r="J34" s="471"/>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row>
    <row r="35" spans="1:256">
      <c r="A35" s="471"/>
      <c r="B35" s="492"/>
      <c r="C35" s="549"/>
      <c r="D35" s="549"/>
      <c r="E35" s="549"/>
      <c r="F35" s="549"/>
      <c r="G35" s="549"/>
      <c r="H35" s="549"/>
      <c r="I35" s="550"/>
      <c r="J35" s="471"/>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row>
    <row r="36" spans="1:256">
      <c r="A36" s="471"/>
      <c r="B36" s="492"/>
      <c r="C36" s="490"/>
      <c r="D36" s="490"/>
      <c r="E36" s="490"/>
      <c r="F36" s="490"/>
      <c r="G36" s="490"/>
      <c r="H36" s="490"/>
      <c r="I36" s="491"/>
      <c r="J36" s="471"/>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row>
    <row r="37" spans="1:256">
      <c r="A37" s="471"/>
      <c r="B37" s="492" t="s">
        <v>639</v>
      </c>
      <c r="C37" s="490"/>
      <c r="D37" s="490"/>
      <c r="E37" s="490"/>
      <c r="F37" s="490"/>
      <c r="G37" s="490"/>
      <c r="H37" s="490"/>
      <c r="I37" s="491"/>
      <c r="J37" s="471"/>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row>
    <row r="38" spans="1:256" ht="7.5" customHeight="1">
      <c r="A38" s="471"/>
      <c r="B38" s="492"/>
      <c r="C38" s="490"/>
      <c r="D38" s="490"/>
      <c r="E38" s="490"/>
      <c r="F38" s="490"/>
      <c r="G38" s="490"/>
      <c r="H38" s="490"/>
      <c r="I38" s="491"/>
      <c r="J38" s="471"/>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row>
    <row r="39" spans="1:256">
      <c r="A39" s="471"/>
      <c r="B39" s="492" t="s">
        <v>657</v>
      </c>
      <c r="C39" s="490"/>
      <c r="D39" s="490"/>
      <c r="E39" s="490"/>
      <c r="F39" s="490"/>
      <c r="G39" s="490"/>
      <c r="H39" s="490"/>
      <c r="I39" s="491"/>
      <c r="J39" s="471"/>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row>
    <row r="40" spans="1:256">
      <c r="A40" s="471"/>
      <c r="B40" s="492"/>
      <c r="C40" s="549"/>
      <c r="D40" s="549"/>
      <c r="E40" s="549"/>
      <c r="F40" s="549"/>
      <c r="G40" s="549"/>
      <c r="H40" s="549"/>
      <c r="I40" s="550"/>
      <c r="J40" s="471"/>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row>
    <row r="41" spans="1:256">
      <c r="A41" s="471"/>
      <c r="B41" s="492"/>
      <c r="C41" s="549"/>
      <c r="D41" s="549"/>
      <c r="E41" s="549"/>
      <c r="F41" s="549"/>
      <c r="G41" s="549"/>
      <c r="H41" s="549"/>
      <c r="I41" s="550"/>
      <c r="J41" s="471"/>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row>
    <row r="42" spans="1:256">
      <c r="A42" s="471"/>
      <c r="B42" s="492"/>
      <c r="C42" s="549"/>
      <c r="D42" s="549"/>
      <c r="E42" s="549"/>
      <c r="F42" s="549"/>
      <c r="G42" s="549"/>
      <c r="H42" s="549"/>
      <c r="I42" s="550"/>
      <c r="J42" s="471"/>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row>
    <row r="43" spans="1:256">
      <c r="A43" s="471"/>
      <c r="B43" s="492" t="s">
        <v>658</v>
      </c>
      <c r="C43" s="490"/>
      <c r="D43" s="490"/>
      <c r="E43" s="490"/>
      <c r="F43" s="490"/>
      <c r="G43" s="490"/>
      <c r="H43" s="490"/>
      <c r="I43" s="491"/>
      <c r="J43" s="471"/>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row>
    <row r="44" spans="1:256">
      <c r="A44" s="471"/>
      <c r="B44" s="492"/>
      <c r="C44" s="549"/>
      <c r="D44" s="549"/>
      <c r="E44" s="549"/>
      <c r="F44" s="549"/>
      <c r="G44" s="549"/>
      <c r="H44" s="549"/>
      <c r="I44" s="550"/>
      <c r="J44" s="471"/>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7"/>
      <c r="CP44" s="337"/>
      <c r="CQ44" s="337"/>
      <c r="CR44" s="337"/>
      <c r="CS44" s="337"/>
      <c r="CT44" s="337"/>
      <c r="CU44" s="337"/>
      <c r="CV44" s="337"/>
      <c r="CW44" s="337"/>
      <c r="CX44" s="337"/>
      <c r="CY44" s="337"/>
      <c r="CZ44" s="337"/>
      <c r="DA44" s="337"/>
      <c r="DB44" s="337"/>
      <c r="DC44" s="337"/>
      <c r="DD44" s="337"/>
      <c r="DE44" s="337"/>
      <c r="DF44" s="337"/>
      <c r="DG44" s="337"/>
      <c r="DH44" s="337"/>
      <c r="DI44" s="337"/>
      <c r="DJ44" s="337"/>
      <c r="DK44" s="337"/>
      <c r="DL44" s="337"/>
      <c r="DM44" s="337"/>
      <c r="DN44" s="337"/>
      <c r="DO44" s="337"/>
      <c r="DP44" s="337"/>
      <c r="DQ44" s="337"/>
      <c r="DR44" s="337"/>
      <c r="DS44" s="337"/>
      <c r="DT44" s="337"/>
      <c r="DU44" s="337"/>
      <c r="DV44" s="337"/>
      <c r="DW44" s="337"/>
      <c r="DX44" s="337"/>
      <c r="DY44" s="337"/>
      <c r="DZ44" s="337"/>
      <c r="EA44" s="337"/>
      <c r="EB44" s="337"/>
      <c r="EC44" s="337"/>
      <c r="ED44" s="337"/>
      <c r="EE44" s="337"/>
      <c r="EF44" s="337"/>
      <c r="EG44" s="337"/>
      <c r="EH44" s="337"/>
      <c r="EI44" s="337"/>
      <c r="EJ44" s="337"/>
      <c r="EK44" s="337"/>
      <c r="EL44" s="337"/>
      <c r="EM44" s="337"/>
      <c r="EN44" s="337"/>
      <c r="EO44" s="337"/>
      <c r="EP44" s="337"/>
      <c r="EQ44" s="337"/>
      <c r="ER44" s="337"/>
      <c r="ES44" s="337"/>
      <c r="ET44" s="337"/>
      <c r="EU44" s="337"/>
      <c r="EV44" s="337"/>
      <c r="EW44" s="337"/>
      <c r="EX44" s="337"/>
      <c r="EY44" s="337"/>
      <c r="EZ44" s="337"/>
      <c r="FA44" s="337"/>
      <c r="FB44" s="337"/>
      <c r="FC44" s="337"/>
      <c r="FD44" s="337"/>
      <c r="FE44" s="337"/>
      <c r="FF44" s="337"/>
      <c r="FG44" s="337"/>
      <c r="FH44" s="337"/>
      <c r="FI44" s="337"/>
      <c r="FJ44" s="337"/>
      <c r="FK44" s="337"/>
      <c r="FL44" s="337"/>
      <c r="FM44" s="337"/>
      <c r="FN44" s="337"/>
      <c r="FO44" s="337"/>
      <c r="FP44" s="337"/>
      <c r="FQ44" s="337"/>
      <c r="FR44" s="337"/>
      <c r="FS44" s="337"/>
      <c r="FT44" s="337"/>
      <c r="FU44" s="337"/>
      <c r="FV44" s="337"/>
      <c r="FW44" s="337"/>
      <c r="FX44" s="337"/>
      <c r="FY44" s="337"/>
      <c r="FZ44" s="337"/>
      <c r="GA44" s="337"/>
      <c r="GB44" s="337"/>
      <c r="GC44" s="337"/>
      <c r="GD44" s="337"/>
      <c r="GE44" s="337"/>
      <c r="GF44" s="337"/>
      <c r="GG44" s="337"/>
      <c r="GH44" s="337"/>
      <c r="GI44" s="337"/>
      <c r="GJ44" s="337"/>
      <c r="GK44" s="337"/>
      <c r="GL44" s="337"/>
      <c r="GM44" s="337"/>
      <c r="GN44" s="337"/>
      <c r="GO44" s="337"/>
      <c r="GP44" s="337"/>
      <c r="GQ44" s="337"/>
      <c r="GR44" s="337"/>
      <c r="GS44" s="337"/>
      <c r="GT44" s="337"/>
      <c r="GU44" s="337"/>
      <c r="GV44" s="337"/>
      <c r="GW44" s="337"/>
      <c r="GX44" s="337"/>
      <c r="GY44" s="337"/>
      <c r="GZ44" s="337"/>
      <c r="HA44" s="337"/>
      <c r="HB44" s="337"/>
      <c r="HC44" s="337"/>
      <c r="HD44" s="337"/>
      <c r="HE44" s="337"/>
      <c r="HF44" s="337"/>
      <c r="HG44" s="337"/>
      <c r="HH44" s="337"/>
      <c r="HI44" s="337"/>
      <c r="HJ44" s="337"/>
      <c r="HK44" s="337"/>
      <c r="HL44" s="337"/>
      <c r="HM44" s="337"/>
      <c r="HN44" s="337"/>
      <c r="HO44" s="337"/>
      <c r="HP44" s="337"/>
      <c r="HQ44" s="337"/>
      <c r="HR44" s="337"/>
      <c r="HS44" s="337"/>
      <c r="HT44" s="337"/>
      <c r="HU44" s="337"/>
      <c r="HV44" s="337"/>
      <c r="HW44" s="337"/>
      <c r="HX44" s="337"/>
      <c r="HY44" s="337"/>
      <c r="HZ44" s="337"/>
      <c r="IA44" s="337"/>
      <c r="IB44" s="337"/>
      <c r="IC44" s="337"/>
      <c r="ID44" s="337"/>
      <c r="IE44" s="337"/>
      <c r="IF44" s="337"/>
      <c r="IG44" s="337"/>
      <c r="IH44" s="337"/>
      <c r="II44" s="337"/>
      <c r="IJ44" s="337"/>
      <c r="IK44" s="337"/>
      <c r="IL44" s="337"/>
      <c r="IM44" s="337"/>
      <c r="IN44" s="337"/>
      <c r="IO44" s="337"/>
      <c r="IP44" s="337"/>
      <c r="IQ44" s="337"/>
      <c r="IR44" s="337"/>
      <c r="IS44" s="337"/>
      <c r="IT44" s="337"/>
      <c r="IU44" s="337"/>
      <c r="IV44" s="337"/>
    </row>
    <row r="45" spans="1:256">
      <c r="A45" s="471"/>
      <c r="B45" s="492"/>
      <c r="C45" s="549"/>
      <c r="D45" s="549"/>
      <c r="E45" s="549"/>
      <c r="F45" s="549"/>
      <c r="G45" s="549"/>
      <c r="H45" s="549"/>
      <c r="I45" s="550"/>
      <c r="J45" s="471"/>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c r="CS45" s="337"/>
      <c r="CT45" s="337"/>
      <c r="CU45" s="337"/>
      <c r="CV45" s="337"/>
      <c r="CW45" s="337"/>
      <c r="CX45" s="337"/>
      <c r="CY45" s="337"/>
      <c r="CZ45" s="337"/>
      <c r="DA45" s="337"/>
      <c r="DB45" s="337"/>
      <c r="DC45" s="337"/>
      <c r="DD45" s="337"/>
      <c r="DE45" s="337"/>
      <c r="DF45" s="337"/>
      <c r="DG45" s="337"/>
      <c r="DH45" s="337"/>
      <c r="DI45" s="337"/>
      <c r="DJ45" s="337"/>
      <c r="DK45" s="337"/>
      <c r="DL45" s="337"/>
      <c r="DM45" s="337"/>
      <c r="DN45" s="337"/>
      <c r="DO45" s="337"/>
      <c r="DP45" s="337"/>
      <c r="DQ45" s="337"/>
      <c r="DR45" s="337"/>
      <c r="DS45" s="337"/>
      <c r="DT45" s="337"/>
      <c r="DU45" s="337"/>
      <c r="DV45" s="337"/>
      <c r="DW45" s="337"/>
      <c r="DX45" s="337"/>
      <c r="DY45" s="337"/>
      <c r="DZ45" s="337"/>
      <c r="EA45" s="337"/>
      <c r="EB45" s="337"/>
      <c r="EC45" s="337"/>
      <c r="ED45" s="337"/>
      <c r="EE45" s="337"/>
      <c r="EF45" s="337"/>
      <c r="EG45" s="337"/>
      <c r="EH45" s="337"/>
      <c r="EI45" s="337"/>
      <c r="EJ45" s="337"/>
      <c r="EK45" s="337"/>
      <c r="EL45" s="337"/>
      <c r="EM45" s="337"/>
      <c r="EN45" s="337"/>
      <c r="EO45" s="337"/>
      <c r="EP45" s="337"/>
      <c r="EQ45" s="337"/>
      <c r="ER45" s="337"/>
      <c r="ES45" s="337"/>
      <c r="ET45" s="337"/>
      <c r="EU45" s="337"/>
      <c r="EV45" s="337"/>
      <c r="EW45" s="337"/>
      <c r="EX45" s="337"/>
      <c r="EY45" s="337"/>
      <c r="EZ45" s="337"/>
      <c r="FA45" s="337"/>
      <c r="FB45" s="337"/>
      <c r="FC45" s="337"/>
      <c r="FD45" s="337"/>
      <c r="FE45" s="337"/>
      <c r="FF45" s="337"/>
      <c r="FG45" s="337"/>
      <c r="FH45" s="337"/>
      <c r="FI45" s="337"/>
      <c r="FJ45" s="337"/>
      <c r="FK45" s="337"/>
      <c r="FL45" s="337"/>
      <c r="FM45" s="337"/>
      <c r="FN45" s="337"/>
      <c r="FO45" s="337"/>
      <c r="FP45" s="337"/>
      <c r="FQ45" s="337"/>
      <c r="FR45" s="337"/>
      <c r="FS45" s="337"/>
      <c r="FT45" s="337"/>
      <c r="FU45" s="337"/>
      <c r="FV45" s="337"/>
      <c r="FW45" s="337"/>
      <c r="FX45" s="337"/>
      <c r="FY45" s="337"/>
      <c r="FZ45" s="337"/>
      <c r="GA45" s="337"/>
      <c r="GB45" s="337"/>
      <c r="GC45" s="337"/>
      <c r="GD45" s="337"/>
      <c r="GE45" s="337"/>
      <c r="GF45" s="337"/>
      <c r="GG45" s="337"/>
      <c r="GH45" s="337"/>
      <c r="GI45" s="337"/>
      <c r="GJ45" s="337"/>
      <c r="GK45" s="337"/>
      <c r="GL45" s="337"/>
      <c r="GM45" s="337"/>
      <c r="GN45" s="337"/>
      <c r="GO45" s="337"/>
      <c r="GP45" s="337"/>
      <c r="GQ45" s="337"/>
      <c r="GR45" s="337"/>
      <c r="GS45" s="337"/>
      <c r="GT45" s="337"/>
      <c r="GU45" s="337"/>
      <c r="GV45" s="337"/>
      <c r="GW45" s="337"/>
      <c r="GX45" s="337"/>
      <c r="GY45" s="337"/>
      <c r="GZ45" s="337"/>
      <c r="HA45" s="337"/>
      <c r="HB45" s="337"/>
      <c r="HC45" s="337"/>
      <c r="HD45" s="337"/>
      <c r="HE45" s="337"/>
      <c r="HF45" s="337"/>
      <c r="HG45" s="337"/>
      <c r="HH45" s="337"/>
      <c r="HI45" s="337"/>
      <c r="HJ45" s="337"/>
      <c r="HK45" s="337"/>
      <c r="HL45" s="337"/>
      <c r="HM45" s="337"/>
      <c r="HN45" s="337"/>
      <c r="HO45" s="337"/>
      <c r="HP45" s="337"/>
      <c r="HQ45" s="337"/>
      <c r="HR45" s="337"/>
      <c r="HS45" s="337"/>
      <c r="HT45" s="337"/>
      <c r="HU45" s="337"/>
      <c r="HV45" s="337"/>
      <c r="HW45" s="337"/>
      <c r="HX45" s="337"/>
      <c r="HY45" s="337"/>
      <c r="HZ45" s="337"/>
      <c r="IA45" s="337"/>
      <c r="IB45" s="337"/>
      <c r="IC45" s="337"/>
      <c r="ID45" s="337"/>
      <c r="IE45" s="337"/>
      <c r="IF45" s="337"/>
      <c r="IG45" s="337"/>
      <c r="IH45" s="337"/>
      <c r="II45" s="337"/>
      <c r="IJ45" s="337"/>
      <c r="IK45" s="337"/>
      <c r="IL45" s="337"/>
      <c r="IM45" s="337"/>
      <c r="IN45" s="337"/>
      <c r="IO45" s="337"/>
      <c r="IP45" s="337"/>
      <c r="IQ45" s="337"/>
      <c r="IR45" s="337"/>
      <c r="IS45" s="337"/>
      <c r="IT45" s="337"/>
      <c r="IU45" s="337"/>
      <c r="IV45" s="337"/>
    </row>
    <row r="46" spans="1:256">
      <c r="A46" s="471"/>
      <c r="B46" s="493"/>
      <c r="C46" s="552"/>
      <c r="D46" s="552"/>
      <c r="E46" s="552"/>
      <c r="F46" s="552"/>
      <c r="G46" s="552"/>
      <c r="H46" s="552"/>
      <c r="I46" s="553"/>
      <c r="J46" s="471"/>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c r="CU46" s="337"/>
      <c r="CV46" s="337"/>
      <c r="CW46" s="337"/>
      <c r="CX46" s="337"/>
      <c r="CY46" s="337"/>
      <c r="CZ46" s="337"/>
      <c r="DA46" s="337"/>
      <c r="DB46" s="337"/>
      <c r="DC46" s="337"/>
      <c r="DD46" s="337"/>
      <c r="DE46" s="337"/>
      <c r="DF46" s="337"/>
      <c r="DG46" s="337"/>
      <c r="DH46" s="337"/>
      <c r="DI46" s="337"/>
      <c r="DJ46" s="337"/>
      <c r="DK46" s="337"/>
      <c r="DL46" s="337"/>
      <c r="DM46" s="337"/>
      <c r="DN46" s="337"/>
      <c r="DO46" s="337"/>
      <c r="DP46" s="337"/>
      <c r="DQ46" s="337"/>
      <c r="DR46" s="337"/>
      <c r="DS46" s="337"/>
      <c r="DT46" s="337"/>
      <c r="DU46" s="337"/>
      <c r="DV46" s="337"/>
      <c r="DW46" s="337"/>
      <c r="DX46" s="337"/>
      <c r="DY46" s="337"/>
      <c r="DZ46" s="337"/>
      <c r="EA46" s="337"/>
      <c r="EB46" s="337"/>
      <c r="EC46" s="337"/>
      <c r="ED46" s="337"/>
      <c r="EE46" s="337"/>
      <c r="EF46" s="337"/>
      <c r="EG46" s="337"/>
      <c r="EH46" s="337"/>
      <c r="EI46" s="337"/>
      <c r="EJ46" s="337"/>
      <c r="EK46" s="337"/>
      <c r="EL46" s="337"/>
      <c r="EM46" s="337"/>
      <c r="EN46" s="337"/>
      <c r="EO46" s="337"/>
      <c r="EP46" s="337"/>
      <c r="EQ46" s="337"/>
      <c r="ER46" s="337"/>
      <c r="ES46" s="337"/>
      <c r="ET46" s="337"/>
      <c r="EU46" s="337"/>
      <c r="EV46" s="337"/>
      <c r="EW46" s="337"/>
      <c r="EX46" s="337"/>
      <c r="EY46" s="337"/>
      <c r="EZ46" s="337"/>
      <c r="FA46" s="337"/>
      <c r="FB46" s="337"/>
      <c r="FC46" s="337"/>
      <c r="FD46" s="337"/>
      <c r="FE46" s="337"/>
      <c r="FF46" s="337"/>
      <c r="FG46" s="337"/>
      <c r="FH46" s="337"/>
      <c r="FI46" s="337"/>
      <c r="FJ46" s="337"/>
      <c r="FK46" s="337"/>
      <c r="FL46" s="337"/>
      <c r="FM46" s="337"/>
      <c r="FN46" s="337"/>
      <c r="FO46" s="337"/>
      <c r="FP46" s="337"/>
      <c r="FQ46" s="337"/>
      <c r="FR46" s="337"/>
      <c r="FS46" s="337"/>
      <c r="FT46" s="337"/>
      <c r="FU46" s="337"/>
      <c r="FV46" s="337"/>
      <c r="FW46" s="337"/>
      <c r="FX46" s="337"/>
      <c r="FY46" s="337"/>
      <c r="FZ46" s="337"/>
      <c r="GA46" s="337"/>
      <c r="GB46" s="337"/>
      <c r="GC46" s="337"/>
      <c r="GD46" s="337"/>
      <c r="GE46" s="337"/>
      <c r="GF46" s="337"/>
      <c r="GG46" s="337"/>
      <c r="GH46" s="337"/>
      <c r="GI46" s="337"/>
      <c r="GJ46" s="337"/>
      <c r="GK46" s="337"/>
      <c r="GL46" s="337"/>
      <c r="GM46" s="337"/>
      <c r="GN46" s="337"/>
      <c r="GO46" s="337"/>
      <c r="GP46" s="337"/>
      <c r="GQ46" s="337"/>
      <c r="GR46" s="337"/>
      <c r="GS46" s="337"/>
      <c r="GT46" s="337"/>
      <c r="GU46" s="337"/>
      <c r="GV46" s="337"/>
      <c r="GW46" s="337"/>
      <c r="GX46" s="337"/>
      <c r="GY46" s="337"/>
      <c r="GZ46" s="337"/>
      <c r="HA46" s="337"/>
      <c r="HB46" s="337"/>
      <c r="HC46" s="337"/>
      <c r="HD46" s="337"/>
      <c r="HE46" s="337"/>
      <c r="HF46" s="337"/>
      <c r="HG46" s="337"/>
      <c r="HH46" s="337"/>
      <c r="HI46" s="337"/>
      <c r="HJ46" s="337"/>
      <c r="HK46" s="337"/>
      <c r="HL46" s="337"/>
      <c r="HM46" s="337"/>
      <c r="HN46" s="337"/>
      <c r="HO46" s="337"/>
      <c r="HP46" s="337"/>
      <c r="HQ46" s="337"/>
      <c r="HR46" s="337"/>
      <c r="HS46" s="337"/>
      <c r="HT46" s="337"/>
      <c r="HU46" s="337"/>
      <c r="HV46" s="337"/>
      <c r="HW46" s="337"/>
      <c r="HX46" s="337"/>
      <c r="HY46" s="337"/>
      <c r="HZ46" s="337"/>
      <c r="IA46" s="337"/>
      <c r="IB46" s="337"/>
      <c r="IC46" s="337"/>
      <c r="ID46" s="337"/>
      <c r="IE46" s="337"/>
      <c r="IF46" s="337"/>
      <c r="IG46" s="337"/>
      <c r="IH46" s="337"/>
      <c r="II46" s="337"/>
      <c r="IJ46" s="337"/>
      <c r="IK46" s="337"/>
      <c r="IL46" s="337"/>
      <c r="IM46" s="337"/>
      <c r="IN46" s="337"/>
      <c r="IO46" s="337"/>
      <c r="IP46" s="337"/>
      <c r="IQ46" s="337"/>
      <c r="IR46" s="337"/>
      <c r="IS46" s="337"/>
      <c r="IT46" s="337"/>
      <c r="IU46" s="337"/>
      <c r="IV46" s="337"/>
    </row>
    <row r="47" spans="1:256">
      <c r="A47" s="471"/>
      <c r="B47" s="471"/>
      <c r="C47" s="471"/>
      <c r="D47" s="471"/>
      <c r="E47" s="471"/>
      <c r="F47" s="471"/>
      <c r="G47" s="471"/>
      <c r="H47" s="471"/>
      <c r="I47" s="471"/>
      <c r="J47" s="471"/>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c r="CU47" s="337"/>
      <c r="CV47" s="337"/>
      <c r="CW47" s="337"/>
      <c r="CX47" s="337"/>
      <c r="CY47" s="337"/>
      <c r="CZ47" s="337"/>
      <c r="DA47" s="337"/>
      <c r="DB47" s="337"/>
      <c r="DC47" s="337"/>
      <c r="DD47" s="337"/>
      <c r="DE47" s="337"/>
      <c r="DF47" s="337"/>
      <c r="DG47" s="337"/>
      <c r="DH47" s="337"/>
      <c r="DI47" s="337"/>
      <c r="DJ47" s="337"/>
      <c r="DK47" s="337"/>
      <c r="DL47" s="337"/>
      <c r="DM47" s="337"/>
      <c r="DN47" s="337"/>
      <c r="DO47" s="337"/>
      <c r="DP47" s="337"/>
      <c r="DQ47" s="337"/>
      <c r="DR47" s="337"/>
      <c r="DS47" s="337"/>
      <c r="DT47" s="337"/>
      <c r="DU47" s="337"/>
      <c r="DV47" s="337"/>
      <c r="DW47" s="337"/>
      <c r="DX47" s="337"/>
      <c r="DY47" s="337"/>
      <c r="DZ47" s="337"/>
      <c r="EA47" s="337"/>
      <c r="EB47" s="337"/>
      <c r="EC47" s="337"/>
      <c r="ED47" s="337"/>
      <c r="EE47" s="337"/>
      <c r="EF47" s="337"/>
      <c r="EG47" s="337"/>
      <c r="EH47" s="337"/>
      <c r="EI47" s="337"/>
      <c r="EJ47" s="337"/>
      <c r="EK47" s="337"/>
      <c r="EL47" s="337"/>
      <c r="EM47" s="337"/>
      <c r="EN47" s="337"/>
      <c r="EO47" s="337"/>
      <c r="EP47" s="337"/>
      <c r="EQ47" s="337"/>
      <c r="ER47" s="337"/>
      <c r="ES47" s="337"/>
      <c r="ET47" s="337"/>
      <c r="EU47" s="337"/>
      <c r="EV47" s="337"/>
      <c r="EW47" s="337"/>
      <c r="EX47" s="337"/>
      <c r="EY47" s="337"/>
      <c r="EZ47" s="337"/>
      <c r="FA47" s="337"/>
      <c r="FB47" s="337"/>
      <c r="FC47" s="337"/>
      <c r="FD47" s="337"/>
      <c r="FE47" s="337"/>
      <c r="FF47" s="337"/>
      <c r="FG47" s="337"/>
      <c r="FH47" s="337"/>
      <c r="FI47" s="337"/>
      <c r="FJ47" s="337"/>
      <c r="FK47" s="337"/>
      <c r="FL47" s="337"/>
      <c r="FM47" s="337"/>
      <c r="FN47" s="337"/>
      <c r="FO47" s="337"/>
      <c r="FP47" s="337"/>
      <c r="FQ47" s="337"/>
      <c r="FR47" s="337"/>
      <c r="FS47" s="337"/>
      <c r="FT47" s="337"/>
      <c r="FU47" s="337"/>
      <c r="FV47" s="337"/>
      <c r="FW47" s="337"/>
      <c r="FX47" s="337"/>
      <c r="FY47" s="337"/>
      <c r="FZ47" s="337"/>
      <c r="GA47" s="337"/>
      <c r="GB47" s="337"/>
      <c r="GC47" s="337"/>
      <c r="GD47" s="337"/>
      <c r="GE47" s="337"/>
      <c r="GF47" s="337"/>
      <c r="GG47" s="337"/>
      <c r="GH47" s="337"/>
      <c r="GI47" s="337"/>
      <c r="GJ47" s="337"/>
      <c r="GK47" s="337"/>
      <c r="GL47" s="337"/>
      <c r="GM47" s="337"/>
      <c r="GN47" s="337"/>
      <c r="GO47" s="337"/>
      <c r="GP47" s="337"/>
      <c r="GQ47" s="337"/>
      <c r="GR47" s="337"/>
      <c r="GS47" s="337"/>
      <c r="GT47" s="337"/>
      <c r="GU47" s="337"/>
      <c r="GV47" s="337"/>
      <c r="GW47" s="337"/>
      <c r="GX47" s="337"/>
      <c r="GY47" s="337"/>
      <c r="GZ47" s="337"/>
      <c r="HA47" s="337"/>
      <c r="HB47" s="337"/>
      <c r="HC47" s="337"/>
      <c r="HD47" s="337"/>
      <c r="HE47" s="337"/>
      <c r="HF47" s="337"/>
      <c r="HG47" s="337"/>
      <c r="HH47" s="337"/>
      <c r="HI47" s="337"/>
      <c r="HJ47" s="337"/>
      <c r="HK47" s="337"/>
      <c r="HL47" s="337"/>
      <c r="HM47" s="337"/>
      <c r="HN47" s="337"/>
      <c r="HO47" s="337"/>
      <c r="HP47" s="337"/>
      <c r="HQ47" s="337"/>
      <c r="HR47" s="337"/>
      <c r="HS47" s="337"/>
      <c r="HT47" s="337"/>
      <c r="HU47" s="337"/>
      <c r="HV47" s="337"/>
      <c r="HW47" s="337"/>
      <c r="HX47" s="337"/>
      <c r="HY47" s="337"/>
      <c r="HZ47" s="337"/>
      <c r="IA47" s="337"/>
      <c r="IB47" s="337"/>
      <c r="IC47" s="337"/>
      <c r="ID47" s="337"/>
      <c r="IE47" s="337"/>
      <c r="IF47" s="337"/>
      <c r="IG47" s="337"/>
      <c r="IH47" s="337"/>
      <c r="II47" s="337"/>
      <c r="IJ47" s="337"/>
      <c r="IK47" s="337"/>
      <c r="IL47" s="337"/>
      <c r="IM47" s="337"/>
      <c r="IN47" s="337"/>
      <c r="IO47" s="337"/>
      <c r="IP47" s="337"/>
      <c r="IQ47" s="337"/>
      <c r="IR47" s="337"/>
      <c r="IS47" s="337"/>
      <c r="IT47" s="337"/>
      <c r="IU47" s="337"/>
      <c r="IV47" s="337"/>
    </row>
  </sheetData>
  <mergeCells count="6">
    <mergeCell ref="A4:I4"/>
    <mergeCell ref="B14:B15"/>
    <mergeCell ref="C14:D14"/>
    <mergeCell ref="E14:F14"/>
    <mergeCell ref="G14:H14"/>
    <mergeCell ref="I14:I15"/>
  </mergeCells>
  <phoneticPr fontId="1"/>
  <pageMargins left="0.7" right="0.7" top="0.75" bottom="0.75" header="0.3" footer="0.3"/>
  <pageSetup paperSize="9" scale="77"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R28"/>
  <sheetViews>
    <sheetView view="pageBreakPreview" zoomScale="75" zoomScaleNormal="100" workbookViewId="0">
      <selection activeCell="E24" sqref="E24:Q24"/>
    </sheetView>
  </sheetViews>
  <sheetFormatPr defaultRowHeight="20.100000000000001" customHeight="1"/>
  <cols>
    <col min="1" max="1" width="1.625" style="118" customWidth="1"/>
    <col min="2" max="2" width="16.5" style="118" customWidth="1"/>
    <col min="3" max="4" width="1.25" style="118" customWidth="1"/>
    <col min="5" max="6" width="3.625" style="118" customWidth="1"/>
    <col min="7" max="10" width="5.625" style="118" customWidth="1"/>
    <col min="11" max="11" width="8" style="118" customWidth="1"/>
    <col min="12" max="16" width="5.625" style="118" customWidth="1"/>
    <col min="17" max="17" width="5.25" style="118" customWidth="1"/>
    <col min="18" max="18" width="1.125" style="118" customWidth="1"/>
    <col min="19" max="16384" width="9" style="118"/>
  </cols>
  <sheetData>
    <row r="1" spans="1:18" ht="24.95" customHeight="1">
      <c r="B1" s="118" t="s">
        <v>555</v>
      </c>
    </row>
    <row r="2" spans="1:18" ht="24.95" customHeight="1">
      <c r="B2" s="648" t="s">
        <v>314</v>
      </c>
      <c r="C2" s="648"/>
      <c r="D2" s="648"/>
      <c r="E2" s="648"/>
      <c r="F2" s="648"/>
      <c r="G2" s="648"/>
      <c r="H2" s="648"/>
      <c r="I2" s="648"/>
      <c r="J2" s="648"/>
      <c r="K2" s="648"/>
      <c r="L2" s="648"/>
      <c r="M2" s="648"/>
      <c r="N2" s="648"/>
      <c r="O2" s="648"/>
      <c r="P2" s="648"/>
      <c r="Q2" s="648"/>
    </row>
    <row r="3" spans="1:18" ht="38.25" customHeight="1"/>
    <row r="4" spans="1:18" ht="24.95" customHeight="1">
      <c r="B4" s="1" t="s">
        <v>315</v>
      </c>
      <c r="C4" s="1"/>
      <c r="D4" s="1"/>
      <c r="E4" s="1"/>
    </row>
    <row r="5" spans="1:18" ht="24.95" customHeight="1"/>
    <row r="6" spans="1:18" ht="28.5" customHeight="1">
      <c r="I6" s="649" t="s">
        <v>316</v>
      </c>
      <c r="J6" s="649"/>
      <c r="K6" s="650">
        <f>'（別表２第１号様式）交付申請書'!J6</f>
        <v>0</v>
      </c>
      <c r="L6" s="650"/>
      <c r="M6" s="650"/>
      <c r="N6" s="650"/>
      <c r="O6" s="650"/>
      <c r="P6" s="650"/>
      <c r="Q6" s="650"/>
    </row>
    <row r="7" spans="1:18" ht="28.5" customHeight="1">
      <c r="I7" s="649"/>
      <c r="J7" s="649"/>
      <c r="K7" s="651">
        <f>'（別表２第１号様式）交付申請書'!J7</f>
        <v>0</v>
      </c>
      <c r="L7" s="651"/>
      <c r="M7" s="651"/>
      <c r="N7" s="651"/>
      <c r="O7" s="651"/>
      <c r="P7" s="651"/>
      <c r="Q7" s="119" t="s">
        <v>299</v>
      </c>
    </row>
    <row r="8" spans="1:18" ht="24.95" customHeight="1"/>
    <row r="9" spans="1:18" ht="24.95" customHeight="1"/>
    <row r="10" spans="1:18" ht="24.95" customHeight="1">
      <c r="B10" s="1" t="s">
        <v>317</v>
      </c>
      <c r="C10" s="1"/>
      <c r="D10" s="1"/>
      <c r="E10" s="1"/>
      <c r="F10" s="1"/>
      <c r="G10" s="1"/>
    </row>
    <row r="11" spans="1:18" ht="24.95" customHeight="1"/>
    <row r="12" spans="1:18" ht="24.95" customHeight="1">
      <c r="A12" s="1"/>
      <c r="B12" s="652" t="s">
        <v>303</v>
      </c>
      <c r="C12" s="652"/>
      <c r="D12" s="652"/>
      <c r="E12" s="652"/>
      <c r="F12" s="652"/>
      <c r="G12" s="652"/>
      <c r="H12" s="652"/>
      <c r="I12" s="652"/>
      <c r="J12" s="652"/>
      <c r="K12" s="652"/>
      <c r="L12" s="652"/>
      <c r="M12" s="652"/>
      <c r="N12" s="652"/>
      <c r="O12" s="652"/>
      <c r="P12" s="652"/>
      <c r="Q12" s="652"/>
      <c r="R12" s="1"/>
    </row>
    <row r="13" spans="1:18" ht="24.95" customHeight="1">
      <c r="A13" s="1"/>
      <c r="B13" s="1"/>
      <c r="C13" s="1"/>
      <c r="D13" s="1"/>
      <c r="E13" s="1"/>
      <c r="F13" s="1"/>
      <c r="G13" s="1"/>
      <c r="H13" s="1"/>
      <c r="I13" s="1"/>
      <c r="J13" s="1"/>
      <c r="K13" s="1"/>
      <c r="L13" s="1"/>
      <c r="M13" s="1"/>
      <c r="N13" s="1"/>
      <c r="O13" s="1"/>
      <c r="P13" s="1"/>
      <c r="Q13" s="1"/>
      <c r="R13" s="1"/>
    </row>
    <row r="14" spans="1:18" ht="9.75" customHeight="1">
      <c r="A14" s="38"/>
      <c r="B14" s="62"/>
      <c r="C14" s="63"/>
      <c r="D14" s="62"/>
      <c r="E14" s="62"/>
      <c r="F14" s="62"/>
      <c r="G14" s="62"/>
      <c r="H14" s="62"/>
      <c r="I14" s="62"/>
      <c r="J14" s="62"/>
      <c r="K14" s="62"/>
      <c r="L14" s="62"/>
      <c r="M14" s="62"/>
      <c r="N14" s="62"/>
      <c r="O14" s="62"/>
      <c r="P14" s="62"/>
      <c r="Q14" s="62"/>
      <c r="R14" s="63"/>
    </row>
    <row r="15" spans="1:18" ht="27" customHeight="1">
      <c r="A15" s="45"/>
      <c r="B15" s="120" t="s">
        <v>318</v>
      </c>
      <c r="C15" s="121"/>
      <c r="D15" s="1"/>
      <c r="E15" s="653"/>
      <c r="F15" s="653"/>
      <c r="G15" s="653"/>
      <c r="H15" s="652" t="s">
        <v>319</v>
      </c>
      <c r="I15" s="652"/>
      <c r="J15" s="652"/>
      <c r="K15" s="652"/>
      <c r="L15" s="652"/>
      <c r="M15" s="653"/>
      <c r="N15" s="653"/>
      <c r="O15" s="652" t="s">
        <v>320</v>
      </c>
      <c r="P15" s="652"/>
      <c r="Q15" s="652"/>
      <c r="R15" s="121"/>
    </row>
    <row r="16" spans="1:18" ht="9.75" customHeight="1">
      <c r="A16" s="46"/>
      <c r="B16" s="122"/>
      <c r="C16" s="123"/>
      <c r="D16" s="122"/>
      <c r="E16" s="122"/>
      <c r="F16" s="122"/>
      <c r="G16" s="122"/>
      <c r="H16" s="122"/>
      <c r="I16" s="122"/>
      <c r="J16" s="122"/>
      <c r="K16" s="122"/>
      <c r="L16" s="122"/>
      <c r="M16" s="122"/>
      <c r="N16" s="122"/>
      <c r="O16" s="122"/>
      <c r="P16" s="122"/>
      <c r="Q16" s="122"/>
      <c r="R16" s="123"/>
    </row>
    <row r="17" spans="1:18" ht="9.75" customHeight="1">
      <c r="A17" s="38"/>
      <c r="B17" s="62"/>
      <c r="C17" s="63"/>
      <c r="D17" s="62"/>
      <c r="E17" s="62"/>
      <c r="F17" s="62"/>
      <c r="G17" s="62"/>
      <c r="H17" s="62"/>
      <c r="I17" s="62"/>
      <c r="J17" s="62"/>
      <c r="K17" s="62"/>
      <c r="L17" s="62"/>
      <c r="M17" s="62"/>
      <c r="N17" s="62"/>
      <c r="O17" s="62"/>
      <c r="P17" s="62"/>
      <c r="Q17" s="62"/>
      <c r="R17" s="63"/>
    </row>
    <row r="18" spans="1:18" ht="27" customHeight="1">
      <c r="A18" s="45"/>
      <c r="B18" s="120" t="s">
        <v>321</v>
      </c>
      <c r="C18" s="121"/>
      <c r="D18" s="1"/>
      <c r="E18" s="124"/>
      <c r="F18" s="124"/>
      <c r="G18" s="64" t="s">
        <v>322</v>
      </c>
      <c r="H18" s="64" t="s">
        <v>323</v>
      </c>
      <c r="I18" s="64" t="s">
        <v>324</v>
      </c>
      <c r="J18" s="64" t="s">
        <v>325</v>
      </c>
      <c r="K18" s="191" t="s">
        <v>49</v>
      </c>
      <c r="L18" s="124" t="s">
        <v>338</v>
      </c>
      <c r="M18" s="644"/>
      <c r="N18" s="644"/>
      <c r="O18" s="644"/>
      <c r="P18" s="124" t="s">
        <v>326</v>
      </c>
      <c r="Q18" s="124"/>
      <c r="R18" s="121"/>
    </row>
    <row r="19" spans="1:18" ht="9.75" customHeight="1">
      <c r="A19" s="46"/>
      <c r="B19" s="122"/>
      <c r="C19" s="123"/>
      <c r="D19" s="122"/>
      <c r="E19" s="122"/>
      <c r="F19" s="122"/>
      <c r="G19" s="122"/>
      <c r="H19" s="122"/>
      <c r="I19" s="122"/>
      <c r="J19" s="122"/>
      <c r="K19" s="122"/>
      <c r="L19" s="122"/>
      <c r="M19" s="122"/>
      <c r="N19" s="122"/>
      <c r="O19" s="122"/>
      <c r="P19" s="122"/>
      <c r="Q19" s="122"/>
      <c r="R19" s="123"/>
    </row>
    <row r="20" spans="1:18" ht="9.75" customHeight="1">
      <c r="A20" s="38"/>
      <c r="B20" s="62"/>
      <c r="C20" s="63"/>
      <c r="D20" s="62"/>
      <c r="E20" s="62"/>
      <c r="F20" s="62"/>
      <c r="G20" s="62"/>
      <c r="H20" s="62"/>
      <c r="I20" s="62"/>
      <c r="J20" s="62"/>
      <c r="K20" s="62"/>
      <c r="L20" s="62"/>
      <c r="M20" s="62"/>
      <c r="N20" s="62"/>
      <c r="O20" s="62"/>
      <c r="P20" s="62"/>
      <c r="Q20" s="62"/>
      <c r="R20" s="63"/>
    </row>
    <row r="21" spans="1:18" ht="27" customHeight="1">
      <c r="A21" s="45"/>
      <c r="B21" s="120" t="s">
        <v>327</v>
      </c>
      <c r="C21" s="121"/>
      <c r="D21" s="1"/>
      <c r="E21" s="646"/>
      <c r="F21" s="647"/>
      <c r="G21" s="647"/>
      <c r="H21" s="647"/>
      <c r="I21" s="1"/>
      <c r="J21" s="1"/>
      <c r="K21" s="1"/>
      <c r="L21" s="1"/>
      <c r="M21" s="1"/>
      <c r="N21" s="1"/>
      <c r="O21" s="1"/>
      <c r="P21" s="1"/>
      <c r="Q21" s="1"/>
      <c r="R21" s="121"/>
    </row>
    <row r="22" spans="1:18" ht="9.75" customHeight="1">
      <c r="A22" s="46"/>
      <c r="B22" s="122"/>
      <c r="C22" s="123"/>
      <c r="D22" s="122"/>
      <c r="E22" s="122"/>
      <c r="F22" s="122"/>
      <c r="G22" s="122"/>
      <c r="H22" s="122"/>
      <c r="I22" s="122"/>
      <c r="J22" s="122"/>
      <c r="K22" s="122"/>
      <c r="L22" s="122"/>
      <c r="M22" s="122"/>
      <c r="N22" s="122"/>
      <c r="O22" s="122"/>
      <c r="P22" s="122"/>
      <c r="Q22" s="122"/>
      <c r="R22" s="123"/>
    </row>
    <row r="23" spans="1:18" ht="9.75" customHeight="1">
      <c r="A23" s="38"/>
      <c r="B23" s="62"/>
      <c r="C23" s="63"/>
      <c r="D23" s="62"/>
      <c r="E23" s="62"/>
      <c r="F23" s="62"/>
      <c r="G23" s="62"/>
      <c r="H23" s="62"/>
      <c r="I23" s="62"/>
      <c r="J23" s="62"/>
      <c r="K23" s="62"/>
      <c r="L23" s="62"/>
      <c r="M23" s="62"/>
      <c r="N23" s="62"/>
      <c r="O23" s="62"/>
      <c r="P23" s="62"/>
      <c r="Q23" s="62"/>
      <c r="R23" s="63"/>
    </row>
    <row r="24" spans="1:18" ht="27" customHeight="1">
      <c r="A24" s="45"/>
      <c r="B24" s="120" t="s">
        <v>550</v>
      </c>
      <c r="C24" s="121"/>
      <c r="D24" s="1"/>
      <c r="E24" s="645"/>
      <c r="F24" s="645"/>
      <c r="G24" s="645"/>
      <c r="H24" s="645"/>
      <c r="I24" s="645"/>
      <c r="J24" s="645"/>
      <c r="K24" s="645"/>
      <c r="L24" s="645"/>
      <c r="M24" s="645"/>
      <c r="N24" s="645"/>
      <c r="O24" s="645"/>
      <c r="P24" s="645"/>
      <c r="Q24" s="645"/>
      <c r="R24" s="121"/>
    </row>
    <row r="25" spans="1:18" ht="9.75" customHeight="1">
      <c r="A25" s="45"/>
      <c r="B25" s="1"/>
      <c r="C25" s="121"/>
      <c r="D25" s="1"/>
      <c r="E25" s="1"/>
      <c r="F25" s="1"/>
      <c r="G25" s="1"/>
      <c r="H25" s="1"/>
      <c r="I25" s="1"/>
      <c r="J25" s="1"/>
      <c r="K25" s="1"/>
      <c r="L25" s="1"/>
      <c r="M25" s="1"/>
      <c r="N25" s="1"/>
      <c r="O25" s="1"/>
      <c r="P25" s="1"/>
      <c r="Q25" s="1"/>
      <c r="R25" s="121"/>
    </row>
    <row r="26" spans="1:18" ht="9.75" customHeight="1">
      <c r="A26" s="137"/>
      <c r="B26" s="139"/>
      <c r="C26" s="190"/>
      <c r="D26" s="139"/>
      <c r="E26" s="139"/>
      <c r="F26" s="139"/>
      <c r="G26" s="139"/>
      <c r="H26" s="139"/>
      <c r="I26" s="139"/>
      <c r="J26" s="139"/>
      <c r="K26" s="139"/>
      <c r="L26" s="139"/>
      <c r="M26" s="139"/>
      <c r="N26" s="139"/>
      <c r="O26" s="139"/>
      <c r="P26" s="139"/>
      <c r="Q26" s="139"/>
      <c r="R26" s="190"/>
    </row>
    <row r="27" spans="1:18" ht="27" customHeight="1">
      <c r="A27" s="45"/>
      <c r="B27" s="120" t="s">
        <v>328</v>
      </c>
      <c r="C27" s="121"/>
      <c r="D27" s="1"/>
      <c r="E27" s="645"/>
      <c r="F27" s="645"/>
      <c r="G27" s="645"/>
      <c r="H27" s="645"/>
      <c r="I27" s="645"/>
      <c r="J27" s="645"/>
      <c r="K27" s="645"/>
      <c r="L27" s="645"/>
      <c r="M27" s="645"/>
      <c r="N27" s="645"/>
      <c r="O27" s="645"/>
      <c r="P27" s="645"/>
      <c r="Q27" s="645"/>
      <c r="R27" s="121"/>
    </row>
    <row r="28" spans="1:18" ht="9.75" customHeight="1">
      <c r="A28" s="46"/>
      <c r="B28" s="122"/>
      <c r="C28" s="123"/>
      <c r="D28" s="122"/>
      <c r="E28" s="122"/>
      <c r="F28" s="122"/>
      <c r="G28" s="122"/>
      <c r="H28" s="122"/>
      <c r="I28" s="122"/>
      <c r="J28" s="122"/>
      <c r="K28" s="122"/>
      <c r="L28" s="122"/>
      <c r="M28" s="122"/>
      <c r="N28" s="122"/>
      <c r="O28" s="122"/>
      <c r="P28" s="122"/>
      <c r="Q28" s="122"/>
      <c r="R28" s="123"/>
    </row>
  </sheetData>
  <sheetProtection formatCells="0"/>
  <protectedRanges>
    <protectedRange sqref="E15:G15 M15:N15 E18:Q18 E21:H21 E24:Q24 E27:Q27" name="範囲1"/>
  </protectedRanges>
  <mergeCells count="13">
    <mergeCell ref="M18:O18"/>
    <mergeCell ref="E24:Q24"/>
    <mergeCell ref="E21:H21"/>
    <mergeCell ref="E27:Q27"/>
    <mergeCell ref="B2:Q2"/>
    <mergeCell ref="I6:J7"/>
    <mergeCell ref="K6:Q6"/>
    <mergeCell ref="K7:P7"/>
    <mergeCell ref="B12:Q12"/>
    <mergeCell ref="E15:G15"/>
    <mergeCell ref="H15:L15"/>
    <mergeCell ref="M15:N15"/>
    <mergeCell ref="O15:Q15"/>
  </mergeCells>
  <phoneticPr fontId="1"/>
  <dataValidations count="1">
    <dataValidation imeMode="halfKatakana" allowBlank="1" showInputMessage="1" showErrorMessage="1" sqref="E24:Q24" xr:uid="{00000000-0002-0000-0700-000000000000}"/>
  </dataValidations>
  <pageMargins left="0.95" right="0.2" top="1" bottom="1" header="0.51200000000000001" footer="0.51200000000000001"/>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B1:I25"/>
  <sheetViews>
    <sheetView view="pageBreakPreview" zoomScale="70" zoomScaleNormal="100" zoomScaleSheetLayoutView="70" workbookViewId="0">
      <selection activeCell="E24" sqref="E24:Q24"/>
    </sheetView>
  </sheetViews>
  <sheetFormatPr defaultRowHeight="24" customHeight="1"/>
  <cols>
    <col min="1" max="1" width="2.5" style="1" customWidth="1"/>
    <col min="2" max="2" width="2.625" style="1" customWidth="1"/>
    <col min="3" max="3" width="29.375" style="1" customWidth="1"/>
    <col min="4" max="4" width="20.125" style="1" customWidth="1"/>
    <col min="5" max="6" width="2.625" style="1" customWidth="1"/>
    <col min="7" max="7" width="7.625" style="1" customWidth="1"/>
    <col min="8" max="8" width="36.5" style="1" customWidth="1"/>
    <col min="9" max="9" width="30.625" style="1" customWidth="1"/>
    <col min="10" max="16384" width="9" style="1"/>
  </cols>
  <sheetData>
    <row r="1" spans="2:9" ht="24" customHeight="1">
      <c r="C1" s="1" t="s">
        <v>556</v>
      </c>
    </row>
    <row r="2" spans="2:9" ht="9.75" customHeight="1"/>
    <row r="3" spans="2:9" ht="21.95" customHeight="1">
      <c r="B3" s="126"/>
      <c r="C3" s="654" t="s">
        <v>215</v>
      </c>
      <c r="D3" s="654"/>
      <c r="E3" s="131"/>
      <c r="F3" s="128"/>
      <c r="G3" s="658"/>
      <c r="H3" s="658"/>
      <c r="I3" s="659"/>
    </row>
    <row r="4" spans="2:9" ht="21.95" customHeight="1">
      <c r="B4" s="132"/>
      <c r="C4" s="655" t="s">
        <v>47</v>
      </c>
      <c r="D4" s="655"/>
      <c r="E4" s="133"/>
      <c r="F4" s="134"/>
      <c r="G4" s="660"/>
      <c r="H4" s="660"/>
      <c r="I4" s="661"/>
    </row>
    <row r="5" spans="2:9" ht="21.95" customHeight="1">
      <c r="B5" s="129"/>
      <c r="C5" s="656" t="s">
        <v>124</v>
      </c>
      <c r="D5" s="656"/>
      <c r="E5" s="135"/>
      <c r="F5" s="130"/>
      <c r="G5" s="662"/>
      <c r="H5" s="662"/>
      <c r="I5" s="663"/>
    </row>
    <row r="6" spans="2:9" ht="21.95" customHeight="1">
      <c r="B6" s="126"/>
      <c r="C6" s="654" t="s">
        <v>217</v>
      </c>
      <c r="D6" s="654"/>
      <c r="E6" s="131"/>
      <c r="F6" s="128"/>
      <c r="G6" s="658"/>
      <c r="H6" s="658"/>
      <c r="I6" s="659"/>
    </row>
    <row r="7" spans="2:9" ht="21.95" customHeight="1">
      <c r="B7" s="132"/>
      <c r="C7" s="666" t="s">
        <v>216</v>
      </c>
      <c r="D7" s="666"/>
      <c r="E7" s="133"/>
      <c r="F7" s="134"/>
      <c r="G7" s="660"/>
      <c r="H7" s="660"/>
      <c r="I7" s="661"/>
    </row>
    <row r="8" spans="2:9" ht="21.95" customHeight="1">
      <c r="B8" s="137"/>
      <c r="C8" s="657" t="s">
        <v>68</v>
      </c>
      <c r="D8" s="657"/>
      <c r="E8" s="138"/>
      <c r="F8" s="139"/>
      <c r="G8" s="664"/>
      <c r="H8" s="664"/>
      <c r="I8" s="665"/>
    </row>
    <row r="9" spans="2:9" ht="21.95" customHeight="1">
      <c r="B9" s="126"/>
      <c r="C9" s="671" t="s">
        <v>126</v>
      </c>
      <c r="D9" s="671"/>
      <c r="E9" s="127"/>
      <c r="F9" s="128"/>
      <c r="G9" s="658"/>
      <c r="H9" s="658"/>
      <c r="I9" s="659"/>
    </row>
    <row r="10" spans="2:9" ht="21.95" customHeight="1">
      <c r="B10" s="132"/>
      <c r="C10" s="672" t="s">
        <v>127</v>
      </c>
      <c r="D10" s="672"/>
      <c r="E10" s="136"/>
      <c r="F10" s="134"/>
      <c r="G10" s="660"/>
      <c r="H10" s="660"/>
      <c r="I10" s="661"/>
    </row>
    <row r="11" spans="2:9" ht="21.95" customHeight="1">
      <c r="B11" s="129"/>
      <c r="C11" s="656" t="s">
        <v>125</v>
      </c>
      <c r="D11" s="656"/>
      <c r="E11" s="135"/>
      <c r="F11" s="130"/>
      <c r="G11" s="669"/>
      <c r="H11" s="669"/>
      <c r="I11" s="670"/>
    </row>
    <row r="12" spans="2:9" ht="21.95" customHeight="1">
      <c r="B12" s="38"/>
      <c r="C12" s="673" t="s">
        <v>128</v>
      </c>
      <c r="D12" s="673"/>
      <c r="E12" s="61"/>
      <c r="F12" s="62"/>
      <c r="G12" s="674"/>
      <c r="H12" s="674"/>
      <c r="I12" s="675"/>
    </row>
    <row r="13" spans="2:9" ht="21.95" customHeight="1">
      <c r="B13" s="126"/>
      <c r="C13" s="671" t="s">
        <v>129</v>
      </c>
      <c r="D13" s="671"/>
      <c r="E13" s="127"/>
      <c r="F13" s="128"/>
      <c r="G13" s="658"/>
      <c r="H13" s="658"/>
      <c r="I13" s="659"/>
    </row>
    <row r="14" spans="2:9" ht="21.95" customHeight="1">
      <c r="B14" s="129"/>
      <c r="C14" s="656" t="s">
        <v>125</v>
      </c>
      <c r="D14" s="656"/>
      <c r="E14" s="135"/>
      <c r="F14" s="130"/>
      <c r="G14" s="669"/>
      <c r="H14" s="669"/>
      <c r="I14" s="670"/>
    </row>
    <row r="15" spans="2:9" ht="12.75" customHeight="1"/>
    <row r="16" spans="2:9" ht="21.95" customHeight="1">
      <c r="B16" s="1" t="s">
        <v>199</v>
      </c>
    </row>
    <row r="17" spans="2:9" ht="21.95" customHeight="1">
      <c r="B17" s="38"/>
      <c r="C17" s="62"/>
      <c r="D17" s="59" t="s">
        <v>202</v>
      </c>
      <c r="E17" s="62"/>
      <c r="F17" s="38"/>
      <c r="G17" s="59" t="s">
        <v>200</v>
      </c>
      <c r="H17" s="667" t="s">
        <v>201</v>
      </c>
      <c r="I17" s="668"/>
    </row>
    <row r="18" spans="2:9" ht="21.95" customHeight="1">
      <c r="B18" s="126"/>
      <c r="C18" s="158" t="s">
        <v>146</v>
      </c>
      <c r="D18" s="175" t="s">
        <v>203</v>
      </c>
      <c r="E18" s="128"/>
      <c r="F18" s="126"/>
      <c r="G18" s="243"/>
      <c r="H18" s="126" t="str">
        <f>別添１!G3</f>
        <v/>
      </c>
      <c r="I18" s="177"/>
    </row>
    <row r="19" spans="2:9" ht="21.95" customHeight="1">
      <c r="B19" s="132"/>
      <c r="C19" s="160" t="s">
        <v>197</v>
      </c>
      <c r="D19" s="178" t="s">
        <v>337</v>
      </c>
      <c r="E19" s="134"/>
      <c r="F19" s="132"/>
      <c r="G19" s="244"/>
      <c r="H19" s="161" t="str">
        <f>別添１!G11</f>
        <v/>
      </c>
      <c r="I19" s="179" t="str">
        <f>別添１!H11</f>
        <v/>
      </c>
    </row>
    <row r="20" spans="2:9" ht="21.95" customHeight="1">
      <c r="B20" s="132"/>
      <c r="C20" s="180" t="s">
        <v>138</v>
      </c>
      <c r="D20" s="178" t="s">
        <v>513</v>
      </c>
      <c r="E20" s="134"/>
      <c r="F20" s="132"/>
      <c r="G20" s="244"/>
      <c r="H20" s="161" t="str">
        <f>別添１!G36</f>
        <v/>
      </c>
      <c r="I20" s="179"/>
    </row>
    <row r="21" spans="2:9" ht="21.95" customHeight="1">
      <c r="B21" s="129"/>
      <c r="C21" s="157" t="s">
        <v>198</v>
      </c>
      <c r="D21" s="181" t="s">
        <v>204</v>
      </c>
      <c r="E21" s="130"/>
      <c r="F21" s="129"/>
      <c r="G21" s="245"/>
      <c r="H21" s="129" t="str">
        <f>別添１!G45</f>
        <v/>
      </c>
      <c r="I21" s="183"/>
    </row>
    <row r="23" spans="2:9" ht="21.95" customHeight="1">
      <c r="B23" s="126"/>
      <c r="C23" s="184" t="s">
        <v>412</v>
      </c>
      <c r="D23" s="185" t="s">
        <v>29</v>
      </c>
      <c r="E23" s="177"/>
      <c r="F23" s="128"/>
      <c r="G23" s="243"/>
      <c r="H23" s="176" t="str">
        <f>IF(G23="","",IF(G23=1,"有",IF(G23=2,"無","再度入力数値を確認してください。")))</f>
        <v/>
      </c>
    </row>
    <row r="24" spans="2:9" ht="21.95" customHeight="1">
      <c r="B24" s="132"/>
      <c r="C24" s="159" t="s">
        <v>32</v>
      </c>
      <c r="D24" s="186" t="s">
        <v>29</v>
      </c>
      <c r="E24" s="179"/>
      <c r="F24" s="134"/>
      <c r="G24" s="244"/>
      <c r="H24" s="187"/>
    </row>
    <row r="25" spans="2:9" ht="21.95" customHeight="1">
      <c r="B25" s="129"/>
      <c r="C25" s="188" t="s">
        <v>33</v>
      </c>
      <c r="D25" s="189" t="s">
        <v>29</v>
      </c>
      <c r="E25" s="183"/>
      <c r="F25" s="130"/>
      <c r="G25" s="245"/>
      <c r="H25" s="182"/>
    </row>
  </sheetData>
  <protectedRanges>
    <protectedRange sqref="G3:I14 G18:G21 G23" name="範囲1"/>
  </protectedRanges>
  <mergeCells count="25">
    <mergeCell ref="H17:I17"/>
    <mergeCell ref="C14:D14"/>
    <mergeCell ref="G14:I14"/>
    <mergeCell ref="C9:D9"/>
    <mergeCell ref="G9:I9"/>
    <mergeCell ref="G10:I10"/>
    <mergeCell ref="G13:I13"/>
    <mergeCell ref="C10:D10"/>
    <mergeCell ref="C11:D11"/>
    <mergeCell ref="C12:D12"/>
    <mergeCell ref="G11:I11"/>
    <mergeCell ref="G12:I12"/>
    <mergeCell ref="C13:D13"/>
    <mergeCell ref="C3:D3"/>
    <mergeCell ref="C4:D4"/>
    <mergeCell ref="C5:D5"/>
    <mergeCell ref="C8:D8"/>
    <mergeCell ref="G3:I3"/>
    <mergeCell ref="G4:I4"/>
    <mergeCell ref="G7:I7"/>
    <mergeCell ref="G6:I6"/>
    <mergeCell ref="G5:I5"/>
    <mergeCell ref="G8:I8"/>
    <mergeCell ref="C7:D7"/>
    <mergeCell ref="C6:D6"/>
  </mergeCells>
  <phoneticPr fontId="1"/>
  <dataValidations count="1">
    <dataValidation imeMode="halfAlpha" allowBlank="1" showInputMessage="1" showErrorMessage="1" sqref="G11:I11 G14:I14 G10:I10" xr:uid="{00000000-0002-0000-0800-000000000000}"/>
  </dataValidations>
  <pageMargins left="0.44" right="0.44" top="1.08" bottom="0.26" header="0.51200000000000001" footer="0.16"/>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B1:H53"/>
  <sheetViews>
    <sheetView view="pageBreakPreview" zoomScaleNormal="100" workbookViewId="0">
      <selection activeCell="E24" sqref="E24:Q24"/>
    </sheetView>
  </sheetViews>
  <sheetFormatPr defaultColWidth="23.25" defaultRowHeight="13.5" customHeight="1"/>
  <cols>
    <col min="1" max="1" width="3.125" customWidth="1"/>
    <col min="2" max="2" width="9.625" customWidth="1"/>
    <col min="3" max="3" width="11.25" customWidth="1"/>
    <col min="4" max="4" width="76" customWidth="1"/>
    <col min="5" max="5" width="16.875" customWidth="1"/>
    <col min="6" max="6" width="2.75" customWidth="1"/>
    <col min="7" max="7" width="12" customWidth="1"/>
    <col min="8" max="8" width="15.5" customWidth="1"/>
    <col min="9" max="9" width="2.875" customWidth="1"/>
  </cols>
  <sheetData>
    <row r="1" spans="2:8" ht="13.5" customHeight="1" thickBot="1">
      <c r="B1" t="s">
        <v>555</v>
      </c>
    </row>
    <row r="2" spans="2:8" ht="13.5" customHeight="1" thickBot="1">
      <c r="B2" s="231"/>
      <c r="C2" s="232" t="s">
        <v>147</v>
      </c>
      <c r="D2" s="221" t="s">
        <v>148</v>
      </c>
      <c r="E2" s="218"/>
    </row>
    <row r="3" spans="2:8" ht="13.5" customHeight="1">
      <c r="B3" s="676" t="s">
        <v>195</v>
      </c>
      <c r="C3" s="233">
        <v>1</v>
      </c>
      <c r="D3" s="219" t="s">
        <v>149</v>
      </c>
      <c r="E3" s="41"/>
      <c r="G3" s="48" t="str">
        <f>IF(基本情報!G18="","",IF(基本情報!G18&gt;=6,"再度入力数値を確認して下さい。",LOOKUP(基本情報!G18,C3:C7,D3:D7)))</f>
        <v/>
      </c>
    </row>
    <row r="4" spans="2:8" ht="13.5" customHeight="1">
      <c r="B4" s="676"/>
      <c r="C4" s="234">
        <v>2</v>
      </c>
      <c r="D4" s="162" t="s">
        <v>150</v>
      </c>
      <c r="E4" s="42"/>
    </row>
    <row r="5" spans="2:8" ht="13.5" customHeight="1">
      <c r="B5" s="676"/>
      <c r="C5" s="235">
        <v>3</v>
      </c>
      <c r="D5" s="163" t="s">
        <v>151</v>
      </c>
      <c r="E5" s="43"/>
    </row>
    <row r="6" spans="2:8" ht="13.5" customHeight="1">
      <c r="B6" s="676"/>
      <c r="C6" s="235">
        <v>4</v>
      </c>
      <c r="D6" s="163" t="s">
        <v>152</v>
      </c>
      <c r="E6" s="43"/>
    </row>
    <row r="7" spans="2:8" ht="13.5" customHeight="1" thickBot="1">
      <c r="B7" s="677"/>
      <c r="C7" s="236">
        <v>5</v>
      </c>
      <c r="D7" s="164" t="s">
        <v>153</v>
      </c>
      <c r="E7" s="43"/>
    </row>
    <row r="8" spans="2:8" ht="13.5" customHeight="1">
      <c r="B8" s="44" t="s">
        <v>515</v>
      </c>
      <c r="D8" s="44"/>
      <c r="E8" s="44"/>
    </row>
    <row r="9" spans="2:8" ht="13.5" customHeight="1" thickBot="1">
      <c r="C9" s="2"/>
      <c r="D9" s="2"/>
      <c r="E9" s="2"/>
    </row>
    <row r="10" spans="2:8" ht="13.5" customHeight="1" thickBot="1">
      <c r="B10" s="231"/>
      <c r="C10" s="227" t="s">
        <v>147</v>
      </c>
      <c r="D10" s="225" t="s">
        <v>154</v>
      </c>
      <c r="E10" s="226" t="s">
        <v>155</v>
      </c>
    </row>
    <row r="11" spans="2:8" ht="13.5" customHeight="1">
      <c r="B11" s="678" t="s">
        <v>196</v>
      </c>
      <c r="C11" s="228">
        <v>1</v>
      </c>
      <c r="D11" s="223" t="s">
        <v>156</v>
      </c>
      <c r="E11" s="224" t="s">
        <v>156</v>
      </c>
      <c r="G11" s="47" t="str">
        <f>IF(基本情報!G19="","",IF(基本情報!G19&gt;=25,"再度入力数値を確認して下さい。",LOOKUP(基本情報!G19,C11:C34,D11:D34)))</f>
        <v/>
      </c>
      <c r="H11" s="47" t="str">
        <f>IF(基本情報!G19="","",IF(基本情報!G19&gt;=25,"再度入力数値を確認して下さい。",LOOKUP(基本情報!G19,C11:C34,E11:E34)))</f>
        <v/>
      </c>
    </row>
    <row r="12" spans="2:8" ht="13.5" customHeight="1">
      <c r="B12" s="676"/>
      <c r="C12" s="229">
        <v>2</v>
      </c>
      <c r="D12" s="170" t="s">
        <v>157</v>
      </c>
      <c r="E12" s="166" t="s">
        <v>158</v>
      </c>
    </row>
    <row r="13" spans="2:8" ht="13.5" customHeight="1">
      <c r="B13" s="676"/>
      <c r="C13" s="229">
        <v>3</v>
      </c>
      <c r="D13" s="170" t="s">
        <v>159</v>
      </c>
      <c r="E13" s="167" t="s">
        <v>160</v>
      </c>
    </row>
    <row r="14" spans="2:8" ht="13.5" customHeight="1">
      <c r="B14" s="676"/>
      <c r="C14" s="229">
        <v>4</v>
      </c>
      <c r="D14" s="170" t="s">
        <v>161</v>
      </c>
      <c r="E14" s="167" t="s">
        <v>160</v>
      </c>
    </row>
    <row r="15" spans="2:8" ht="13.5" customHeight="1">
      <c r="B15" s="676"/>
      <c r="C15" s="229">
        <v>5</v>
      </c>
      <c r="D15" s="170" t="s">
        <v>162</v>
      </c>
      <c r="E15" s="167" t="s">
        <v>160</v>
      </c>
    </row>
    <row r="16" spans="2:8" ht="13.5" customHeight="1">
      <c r="B16" s="676"/>
      <c r="C16" s="229">
        <v>6</v>
      </c>
      <c r="D16" s="170" t="s">
        <v>163</v>
      </c>
      <c r="E16" s="167" t="s">
        <v>160</v>
      </c>
    </row>
    <row r="17" spans="2:5" ht="13.5" customHeight="1">
      <c r="B17" s="676"/>
      <c r="C17" s="229">
        <v>7</v>
      </c>
      <c r="D17" s="170" t="s">
        <v>164</v>
      </c>
      <c r="E17" s="166" t="s">
        <v>165</v>
      </c>
    </row>
    <row r="18" spans="2:5" ht="13.5" customHeight="1">
      <c r="B18" s="676"/>
      <c r="C18" s="229">
        <v>8</v>
      </c>
      <c r="D18" s="170" t="s">
        <v>166</v>
      </c>
      <c r="E18" s="166" t="s">
        <v>167</v>
      </c>
    </row>
    <row r="19" spans="2:5" ht="13.5" customHeight="1">
      <c r="B19" s="676"/>
      <c r="C19" s="229">
        <v>9</v>
      </c>
      <c r="D19" s="170" t="s">
        <v>168</v>
      </c>
      <c r="E19" s="166" t="s">
        <v>169</v>
      </c>
    </row>
    <row r="20" spans="2:5" ht="13.5" customHeight="1">
      <c r="B20" s="676"/>
      <c r="C20" s="229">
        <v>10</v>
      </c>
      <c r="D20" s="170" t="s">
        <v>170</v>
      </c>
      <c r="E20" s="166" t="s">
        <v>171</v>
      </c>
    </row>
    <row r="21" spans="2:5" ht="13.5" customHeight="1">
      <c r="B21" s="676"/>
      <c r="C21" s="229">
        <v>11</v>
      </c>
      <c r="D21" s="170" t="s">
        <v>172</v>
      </c>
      <c r="E21" s="167" t="s">
        <v>173</v>
      </c>
    </row>
    <row r="22" spans="2:5" ht="13.5" customHeight="1">
      <c r="B22" s="676"/>
      <c r="C22" s="229">
        <v>12</v>
      </c>
      <c r="D22" s="170" t="s">
        <v>174</v>
      </c>
      <c r="E22" s="167" t="s">
        <v>173</v>
      </c>
    </row>
    <row r="23" spans="2:5" ht="13.5" customHeight="1">
      <c r="B23" s="676"/>
      <c r="C23" s="229">
        <v>13</v>
      </c>
      <c r="D23" s="170" t="s">
        <v>175</v>
      </c>
      <c r="E23" s="167" t="s">
        <v>173</v>
      </c>
    </row>
    <row r="24" spans="2:5" ht="13.5" customHeight="1">
      <c r="B24" s="676"/>
      <c r="C24" s="229">
        <v>14</v>
      </c>
      <c r="D24" s="170" t="s">
        <v>176</v>
      </c>
      <c r="E24" s="167" t="s">
        <v>173</v>
      </c>
    </row>
    <row r="25" spans="2:5" ht="13.5" customHeight="1">
      <c r="B25" s="676"/>
      <c r="C25" s="229">
        <v>15</v>
      </c>
      <c r="D25" s="170" t="s">
        <v>177</v>
      </c>
      <c r="E25" s="166" t="s">
        <v>178</v>
      </c>
    </row>
    <row r="26" spans="2:5" ht="13.5" customHeight="1">
      <c r="B26" s="676"/>
      <c r="C26" s="229">
        <v>16</v>
      </c>
      <c r="D26" s="170" t="s">
        <v>179</v>
      </c>
      <c r="E26" s="166" t="s">
        <v>180</v>
      </c>
    </row>
    <row r="27" spans="2:5" ht="13.5" customHeight="1">
      <c r="B27" s="676"/>
      <c r="C27" s="229">
        <v>17</v>
      </c>
      <c r="D27" s="170" t="s">
        <v>181</v>
      </c>
      <c r="E27" s="166" t="s">
        <v>182</v>
      </c>
    </row>
    <row r="28" spans="2:5" ht="13.5" customHeight="1">
      <c r="B28" s="676"/>
      <c r="C28" s="229">
        <v>18</v>
      </c>
      <c r="D28" s="170" t="s">
        <v>183</v>
      </c>
      <c r="E28" s="166" t="s">
        <v>184</v>
      </c>
    </row>
    <row r="29" spans="2:5" ht="13.5" customHeight="1">
      <c r="B29" s="676"/>
      <c r="C29" s="229">
        <v>19</v>
      </c>
      <c r="D29" s="170" t="s">
        <v>185</v>
      </c>
      <c r="E29" s="166" t="s">
        <v>185</v>
      </c>
    </row>
    <row r="30" spans="2:5" ht="13.5" customHeight="1">
      <c r="B30" s="676"/>
      <c r="C30" s="229">
        <v>20</v>
      </c>
      <c r="D30" s="170" t="s">
        <v>242</v>
      </c>
      <c r="E30" s="166" t="s">
        <v>186</v>
      </c>
    </row>
    <row r="31" spans="2:5" ht="13.5" customHeight="1">
      <c r="B31" s="676"/>
      <c r="C31" s="229">
        <v>21</v>
      </c>
      <c r="D31" s="170" t="s">
        <v>243</v>
      </c>
      <c r="E31" s="166" t="s">
        <v>187</v>
      </c>
    </row>
    <row r="32" spans="2:5" ht="13.5" customHeight="1">
      <c r="B32" s="676"/>
      <c r="C32" s="229">
        <v>22</v>
      </c>
      <c r="D32" s="170" t="s">
        <v>188</v>
      </c>
      <c r="E32" s="166" t="s">
        <v>144</v>
      </c>
    </row>
    <row r="33" spans="2:7" ht="13.5" customHeight="1">
      <c r="B33" s="676"/>
      <c r="C33" s="229">
        <v>23</v>
      </c>
      <c r="D33" s="170" t="s">
        <v>189</v>
      </c>
      <c r="E33" s="166" t="s">
        <v>189</v>
      </c>
    </row>
    <row r="34" spans="2:7" ht="13.5" customHeight="1" thickBot="1">
      <c r="B34" s="677"/>
      <c r="C34" s="230">
        <v>24</v>
      </c>
      <c r="D34" s="171" t="s">
        <v>190</v>
      </c>
      <c r="E34" s="169" t="s">
        <v>191</v>
      </c>
    </row>
    <row r="35" spans="2:7" ht="13.5" customHeight="1" thickBot="1"/>
    <row r="36" spans="2:7" ht="13.5" customHeight="1" thickBot="1">
      <c r="B36" s="231"/>
      <c r="C36" s="227" t="s">
        <v>147</v>
      </c>
      <c r="D36" s="221" t="s">
        <v>194</v>
      </c>
      <c r="G36" t="str">
        <f>IF(基本情報!G20="","",IF(基本情報!G20&gt;=7,"再度入力数値を確認して下さい。",LOOKUP(基本情報!G20,C37:C42,D37:D42)))</f>
        <v/>
      </c>
    </row>
    <row r="37" spans="2:7" ht="13.5" customHeight="1">
      <c r="B37" s="679" t="s">
        <v>138</v>
      </c>
      <c r="C37" s="238">
        <v>1</v>
      </c>
      <c r="D37" s="237" t="s">
        <v>512</v>
      </c>
      <c r="E37" s="293"/>
    </row>
    <row r="38" spans="2:7" ht="13.5" customHeight="1">
      <c r="B38" s="680"/>
      <c r="C38" s="239">
        <v>2</v>
      </c>
      <c r="D38" s="172" t="s">
        <v>145</v>
      </c>
      <c r="E38" s="293"/>
    </row>
    <row r="39" spans="2:7" ht="13.5" customHeight="1">
      <c r="B39" s="680"/>
      <c r="C39" s="239">
        <v>3</v>
      </c>
      <c r="D39" s="172" t="s">
        <v>30</v>
      </c>
      <c r="E39" s="293"/>
    </row>
    <row r="40" spans="2:7" ht="13.5" customHeight="1">
      <c r="B40" s="680"/>
      <c r="C40" s="239">
        <v>4</v>
      </c>
      <c r="D40" s="172" t="s">
        <v>214</v>
      </c>
      <c r="E40" s="293"/>
    </row>
    <row r="41" spans="2:7" ht="13.5" customHeight="1">
      <c r="B41" s="680"/>
      <c r="C41" s="240">
        <v>5</v>
      </c>
      <c r="D41" s="217" t="s">
        <v>411</v>
      </c>
      <c r="E41" s="293"/>
    </row>
    <row r="42" spans="2:7" ht="13.5" customHeight="1" thickBot="1">
      <c r="B42" s="681"/>
      <c r="C42" s="241">
        <v>6</v>
      </c>
      <c r="D42" s="173" t="s">
        <v>31</v>
      </c>
    </row>
    <row r="43" spans="2:7" ht="13.5" customHeight="1">
      <c r="B43" s="44" t="s">
        <v>514</v>
      </c>
    </row>
    <row r="44" spans="2:7" ht="13.5" customHeight="1" thickBot="1">
      <c r="C44" s="2"/>
      <c r="D44" s="2"/>
    </row>
    <row r="45" spans="2:7" ht="13.5" customHeight="1" thickBot="1">
      <c r="B45" s="220"/>
      <c r="C45" s="227" t="s">
        <v>147</v>
      </c>
      <c r="D45" s="221" t="s">
        <v>194</v>
      </c>
      <c r="G45" s="47" t="str">
        <f>IF(基本情報!G21="","",IF(基本情報!G21&gt;=7,"再度入力数値を確認して下さい。",LOOKUP(基本情報!G21,C46:C51,D46:D51)))</f>
        <v/>
      </c>
    </row>
    <row r="46" spans="2:7" ht="13.5" customHeight="1">
      <c r="B46" s="682" t="s">
        <v>413</v>
      </c>
      <c r="C46" s="222">
        <v>1</v>
      </c>
      <c r="D46" s="242" t="s">
        <v>139</v>
      </c>
      <c r="E46" s="311" t="s">
        <v>521</v>
      </c>
    </row>
    <row r="47" spans="2:7" ht="13.5" customHeight="1">
      <c r="B47" s="683"/>
      <c r="C47" s="165">
        <v>2</v>
      </c>
      <c r="D47" s="174" t="s">
        <v>140</v>
      </c>
      <c r="E47" s="311" t="s">
        <v>522</v>
      </c>
    </row>
    <row r="48" spans="2:7" ht="13.5" customHeight="1">
      <c r="B48" s="683"/>
      <c r="C48" s="165">
        <v>3</v>
      </c>
      <c r="D48" s="174" t="s">
        <v>141</v>
      </c>
      <c r="E48" s="311" t="s">
        <v>518</v>
      </c>
    </row>
    <row r="49" spans="2:5" ht="13.5" customHeight="1">
      <c r="B49" s="683"/>
      <c r="C49" s="165">
        <v>4</v>
      </c>
      <c r="D49" s="174" t="s">
        <v>142</v>
      </c>
      <c r="E49" s="311" t="s">
        <v>523</v>
      </c>
    </row>
    <row r="50" spans="2:5" ht="13.5" customHeight="1">
      <c r="B50" s="683"/>
      <c r="C50" s="165">
        <v>5</v>
      </c>
      <c r="D50" s="174" t="s">
        <v>143</v>
      </c>
      <c r="E50" s="311" t="s">
        <v>519</v>
      </c>
    </row>
    <row r="51" spans="2:5" ht="13.5" customHeight="1" thickBot="1">
      <c r="B51" s="684"/>
      <c r="C51" s="168">
        <v>6</v>
      </c>
      <c r="D51" s="173" t="s">
        <v>144</v>
      </c>
      <c r="E51" s="311" t="s">
        <v>520</v>
      </c>
    </row>
    <row r="52" spans="2:5" ht="13.5" customHeight="1">
      <c r="B52" s="44" t="s">
        <v>516</v>
      </c>
    </row>
    <row r="53" spans="2:5" ht="13.5" customHeight="1">
      <c r="D53" s="294"/>
    </row>
  </sheetData>
  <mergeCells count="4">
    <mergeCell ref="B3:B7"/>
    <mergeCell ref="B11:B34"/>
    <mergeCell ref="B37:B42"/>
    <mergeCell ref="B46:B51"/>
  </mergeCells>
  <phoneticPr fontId="1"/>
  <pageMargins left="0.74803149606299213" right="0.74803149606299213" top="0.98425196850393704" bottom="0.98425196850393704" header="0.51181102362204722" footer="0.51181102362204722"/>
  <pageSetup paperSize="9" scale="75"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H68"/>
  <sheetViews>
    <sheetView view="pageBreakPreview" zoomScale="70" zoomScaleNormal="75" zoomScaleSheetLayoutView="70" workbookViewId="0">
      <pane ySplit="2" topLeftCell="A3" activePane="bottomLeft" state="frozen"/>
      <selection activeCell="E24" sqref="E24:Q24"/>
      <selection pane="bottomLeft" activeCell="E24" sqref="E24:Q24"/>
    </sheetView>
  </sheetViews>
  <sheetFormatPr defaultRowHeight="21.75" customHeight="1"/>
  <cols>
    <col min="1" max="1" width="1.375" style="247" customWidth="1"/>
    <col min="2" max="2" width="3.625" style="247" customWidth="1"/>
    <col min="3" max="3" width="12.125" style="247" bestFit="1" customWidth="1"/>
    <col min="4" max="4" width="47.5" style="247" customWidth="1"/>
    <col min="5" max="5" width="31.125" style="247" customWidth="1"/>
    <col min="6" max="6" width="71.5" style="248" customWidth="1"/>
    <col min="7" max="16384" width="9" style="247"/>
  </cols>
  <sheetData>
    <row r="1" spans="2:8" ht="21.75" customHeight="1">
      <c r="C1" s="1" t="s">
        <v>557</v>
      </c>
    </row>
    <row r="2" spans="2:8" ht="21.75" customHeight="1">
      <c r="B2" s="249" t="s">
        <v>525</v>
      </c>
      <c r="C2" s="250" t="s">
        <v>414</v>
      </c>
      <c r="D2" s="250" t="s">
        <v>415</v>
      </c>
      <c r="E2" s="251" t="s">
        <v>416</v>
      </c>
      <c r="F2" s="251" t="s">
        <v>417</v>
      </c>
    </row>
    <row r="3" spans="2:8" ht="21.75" customHeight="1">
      <c r="B3" s="692" t="s">
        <v>418</v>
      </c>
      <c r="C3" s="693"/>
      <c r="D3" s="687" t="s">
        <v>419</v>
      </c>
      <c r="E3" s="688"/>
      <c r="F3" s="689"/>
      <c r="H3" s="292"/>
    </row>
    <row r="4" spans="2:8" ht="21.75" customHeight="1">
      <c r="B4" s="252">
        <v>1</v>
      </c>
      <c r="C4" s="253" t="s">
        <v>496</v>
      </c>
      <c r="D4" s="252" t="s">
        <v>420</v>
      </c>
      <c r="E4" s="252"/>
      <c r="F4" s="254" t="s">
        <v>421</v>
      </c>
      <c r="H4" s="292"/>
    </row>
    <row r="5" spans="2:8" ht="21.75" customHeight="1">
      <c r="B5" s="255">
        <v>2</v>
      </c>
      <c r="C5" s="249" t="s">
        <v>422</v>
      </c>
      <c r="D5" s="249" t="s">
        <v>423</v>
      </c>
      <c r="E5" s="256"/>
      <c r="F5" s="257" t="s">
        <v>424</v>
      </c>
    </row>
    <row r="6" spans="2:8" ht="21.75" customHeight="1">
      <c r="B6" s="249">
        <v>3</v>
      </c>
      <c r="C6" s="258" t="s">
        <v>425</v>
      </c>
      <c r="D6" s="249" t="s">
        <v>426</v>
      </c>
      <c r="E6" s="259"/>
      <c r="F6" s="58" t="s">
        <v>333</v>
      </c>
    </row>
    <row r="7" spans="2:8" ht="21.75" customHeight="1">
      <c r="B7" s="255"/>
      <c r="C7" s="260"/>
      <c r="D7" s="255"/>
      <c r="E7" s="261" t="s">
        <v>427</v>
      </c>
      <c r="F7" s="697" t="s">
        <v>209</v>
      </c>
    </row>
    <row r="8" spans="2:8" ht="21.75" customHeight="1">
      <c r="B8" s="255"/>
      <c r="C8" s="260"/>
      <c r="D8" s="255"/>
      <c r="E8" s="262" t="s">
        <v>428</v>
      </c>
      <c r="F8" s="698"/>
    </row>
    <row r="9" spans="2:8" ht="21.75" customHeight="1">
      <c r="B9" s="255"/>
      <c r="C9" s="260"/>
      <c r="D9" s="255"/>
      <c r="E9" s="262" t="s">
        <v>429</v>
      </c>
      <c r="F9" s="698"/>
    </row>
    <row r="10" spans="2:8" ht="21.75" customHeight="1">
      <c r="B10" s="255"/>
      <c r="C10" s="260"/>
      <c r="D10" s="255"/>
      <c r="E10" s="262" t="s">
        <v>553</v>
      </c>
      <c r="F10" s="698"/>
    </row>
    <row r="11" spans="2:8" ht="21.75" customHeight="1">
      <c r="B11" s="255"/>
      <c r="C11" s="260"/>
      <c r="D11" s="255"/>
      <c r="E11" s="262" t="s">
        <v>430</v>
      </c>
      <c r="F11" s="698"/>
    </row>
    <row r="12" spans="2:8" ht="21.75" customHeight="1">
      <c r="B12" s="255"/>
      <c r="C12" s="260"/>
      <c r="D12" s="255"/>
      <c r="E12" s="262" t="s">
        <v>431</v>
      </c>
      <c r="F12" s="698"/>
    </row>
    <row r="13" spans="2:8" ht="21.75" customHeight="1">
      <c r="B13" s="255"/>
      <c r="C13" s="260"/>
      <c r="D13" s="255"/>
      <c r="E13" s="264" t="s">
        <v>432</v>
      </c>
      <c r="F13" s="699"/>
    </row>
    <row r="14" spans="2:8" ht="21.75" customHeight="1">
      <c r="B14" s="255"/>
      <c r="C14" s="260"/>
      <c r="D14" s="255"/>
      <c r="E14" s="261" t="s">
        <v>433</v>
      </c>
      <c r="F14" s="694" t="s">
        <v>551</v>
      </c>
    </row>
    <row r="15" spans="2:8" ht="21.75" customHeight="1">
      <c r="B15" s="255"/>
      <c r="C15" s="260"/>
      <c r="D15" s="255"/>
      <c r="E15" s="262" t="s">
        <v>434</v>
      </c>
      <c r="F15" s="695"/>
    </row>
    <row r="16" spans="2:8" ht="21.75" customHeight="1">
      <c r="B16" s="255"/>
      <c r="C16" s="260"/>
      <c r="D16" s="255"/>
      <c r="E16" s="262" t="s">
        <v>435</v>
      </c>
      <c r="F16" s="695"/>
    </row>
    <row r="17" spans="2:6" ht="21.75" customHeight="1">
      <c r="B17" s="255"/>
      <c r="C17" s="260"/>
      <c r="D17" s="255"/>
      <c r="E17" s="264" t="s">
        <v>436</v>
      </c>
      <c r="F17" s="696"/>
    </row>
    <row r="18" spans="2:6" ht="21.75" customHeight="1">
      <c r="B18" s="255"/>
      <c r="C18" s="260"/>
      <c r="D18" s="255"/>
      <c r="E18" s="254" t="s">
        <v>437</v>
      </c>
      <c r="F18" s="320" t="s">
        <v>526</v>
      </c>
    </row>
    <row r="19" spans="2:6" ht="21.75" customHeight="1">
      <c r="B19" s="255"/>
      <c r="C19" s="260"/>
      <c r="D19" s="255"/>
      <c r="E19" s="254" t="s">
        <v>438</v>
      </c>
      <c r="F19" s="254" t="s">
        <v>497</v>
      </c>
    </row>
    <row r="20" spans="2:6" ht="21.75" customHeight="1">
      <c r="B20" s="255"/>
      <c r="C20" s="260"/>
      <c r="D20" s="255"/>
      <c r="E20" s="265"/>
      <c r="F20" s="321" t="s">
        <v>527</v>
      </c>
    </row>
    <row r="21" spans="2:6" ht="21.75" customHeight="1">
      <c r="B21" s="255"/>
      <c r="C21" s="260"/>
      <c r="D21" s="255"/>
      <c r="E21" s="266" t="s">
        <v>439</v>
      </c>
      <c r="F21" s="263" t="s">
        <v>440</v>
      </c>
    </row>
    <row r="22" spans="2:6" ht="21.75" customHeight="1">
      <c r="B22" s="267"/>
      <c r="C22" s="260"/>
      <c r="D22" s="255"/>
      <c r="E22" s="266"/>
      <c r="F22" s="279" t="s">
        <v>210</v>
      </c>
    </row>
    <row r="23" spans="2:6" ht="21.75" customHeight="1">
      <c r="B23" s="255">
        <v>4</v>
      </c>
      <c r="C23" s="258" t="s">
        <v>441</v>
      </c>
      <c r="D23" s="249" t="s">
        <v>442</v>
      </c>
      <c r="E23" s="261" t="s">
        <v>443</v>
      </c>
      <c r="F23" s="261" t="s">
        <v>444</v>
      </c>
    </row>
    <row r="24" spans="2:6" ht="21.75" customHeight="1">
      <c r="B24" s="255"/>
      <c r="C24" s="260"/>
      <c r="D24" s="255"/>
      <c r="E24" s="262" t="s">
        <v>445</v>
      </c>
      <c r="F24" s="262" t="s">
        <v>446</v>
      </c>
    </row>
    <row r="25" spans="2:6" ht="21.75" customHeight="1">
      <c r="B25" s="255"/>
      <c r="C25" s="260"/>
      <c r="D25" s="255"/>
      <c r="E25" s="322" t="s">
        <v>211</v>
      </c>
      <c r="F25" s="262" t="s">
        <v>447</v>
      </c>
    </row>
    <row r="26" spans="2:6" ht="21.75" customHeight="1">
      <c r="B26" s="255"/>
      <c r="C26" s="260"/>
      <c r="D26" s="255"/>
      <c r="E26" s="262" t="s">
        <v>448</v>
      </c>
      <c r="F26" s="262" t="s">
        <v>449</v>
      </c>
    </row>
    <row r="27" spans="2:6" ht="21.75" customHeight="1">
      <c r="B27" s="255"/>
      <c r="C27" s="260"/>
      <c r="D27" s="255"/>
      <c r="E27" s="262" t="s">
        <v>450</v>
      </c>
      <c r="F27" s="262" t="s">
        <v>451</v>
      </c>
    </row>
    <row r="28" spans="2:6" ht="21.75" customHeight="1">
      <c r="B28" s="255"/>
      <c r="C28" s="260"/>
      <c r="D28" s="255"/>
      <c r="E28" s="280" t="s">
        <v>452</v>
      </c>
      <c r="F28" s="280" t="s">
        <v>453</v>
      </c>
    </row>
    <row r="29" spans="2:6" ht="21.75" customHeight="1">
      <c r="B29" s="267"/>
      <c r="C29" s="268"/>
      <c r="D29" s="267"/>
      <c r="E29" s="281" t="s">
        <v>329</v>
      </c>
      <c r="F29" s="282" t="s">
        <v>500</v>
      </c>
    </row>
    <row r="30" spans="2:6" ht="21.75" customHeight="1">
      <c r="B30" s="255">
        <v>5</v>
      </c>
      <c r="C30" s="260" t="s">
        <v>454</v>
      </c>
      <c r="D30" s="255" t="s">
        <v>455</v>
      </c>
      <c r="E30" s="103" t="s">
        <v>528</v>
      </c>
      <c r="F30" s="279" t="s">
        <v>552</v>
      </c>
    </row>
    <row r="31" spans="2:6" ht="21.75" customHeight="1">
      <c r="B31" s="255"/>
      <c r="C31" s="260"/>
      <c r="D31" s="255"/>
      <c r="E31" s="248"/>
      <c r="F31" s="263" t="s">
        <v>456</v>
      </c>
    </row>
    <row r="32" spans="2:6" ht="21.75" customHeight="1">
      <c r="B32" s="267"/>
      <c r="C32" s="260"/>
      <c r="D32" s="255"/>
      <c r="E32" s="283" t="s">
        <v>457</v>
      </c>
      <c r="F32" s="40" t="s">
        <v>548</v>
      </c>
    </row>
    <row r="33" spans="2:6" ht="21.75" customHeight="1">
      <c r="B33" s="255">
        <v>6</v>
      </c>
      <c r="C33" s="249" t="s">
        <v>458</v>
      </c>
      <c r="D33" s="249" t="s">
        <v>459</v>
      </c>
      <c r="E33" s="323" t="s">
        <v>529</v>
      </c>
      <c r="F33" s="690" t="s">
        <v>460</v>
      </c>
    </row>
    <row r="34" spans="2:6" ht="21.75" customHeight="1">
      <c r="B34" s="255"/>
      <c r="C34" s="255"/>
      <c r="D34" s="255"/>
      <c r="E34" s="263"/>
      <c r="F34" s="691"/>
    </row>
    <row r="35" spans="2:6" ht="21.75" customHeight="1">
      <c r="B35" s="255"/>
      <c r="C35" s="255"/>
      <c r="D35" s="255"/>
      <c r="E35" s="256" t="s">
        <v>461</v>
      </c>
      <c r="F35" s="246" t="s">
        <v>499</v>
      </c>
    </row>
    <row r="36" spans="2:6" ht="21.75" customHeight="1">
      <c r="B36" s="255"/>
      <c r="C36" s="267"/>
      <c r="D36" s="267"/>
      <c r="E36" s="270"/>
      <c r="F36" s="265" t="s">
        <v>498</v>
      </c>
    </row>
    <row r="37" spans="2:6" ht="21.75" customHeight="1">
      <c r="B37" s="249">
        <v>7</v>
      </c>
      <c r="C37" s="249" t="s">
        <v>462</v>
      </c>
      <c r="D37" s="324" t="s">
        <v>530</v>
      </c>
      <c r="E37" s="256" t="s">
        <v>463</v>
      </c>
      <c r="F37" s="254" t="s">
        <v>464</v>
      </c>
    </row>
    <row r="38" spans="2:6" ht="21.75" customHeight="1">
      <c r="B38" s="255"/>
      <c r="C38" s="255"/>
      <c r="D38" s="255"/>
      <c r="E38" s="271"/>
      <c r="F38" s="49" t="s">
        <v>501</v>
      </c>
    </row>
    <row r="39" spans="2:6" ht="21.75" customHeight="1">
      <c r="B39" s="255"/>
      <c r="C39" s="255"/>
      <c r="D39" s="255"/>
      <c r="E39" s="271"/>
      <c r="F39" s="49" t="s">
        <v>502</v>
      </c>
    </row>
    <row r="40" spans="2:6" ht="21.75" customHeight="1">
      <c r="B40" s="267"/>
      <c r="C40" s="267"/>
      <c r="D40" s="267"/>
      <c r="E40" s="270"/>
      <c r="F40" s="265" t="s">
        <v>465</v>
      </c>
    </row>
    <row r="41" spans="2:6" ht="21.75" customHeight="1">
      <c r="B41" s="249">
        <v>8</v>
      </c>
      <c r="C41" s="258" t="s">
        <v>466</v>
      </c>
      <c r="D41" s="249" t="s">
        <v>467</v>
      </c>
      <c r="E41" s="272" t="s">
        <v>468</v>
      </c>
      <c r="F41" s="261" t="s">
        <v>469</v>
      </c>
    </row>
    <row r="42" spans="2:6" ht="21.75" customHeight="1">
      <c r="B42" s="255">
        <v>9</v>
      </c>
      <c r="C42" s="260" t="s">
        <v>470</v>
      </c>
      <c r="D42" s="255" t="s">
        <v>471</v>
      </c>
      <c r="E42" s="273" t="s">
        <v>472</v>
      </c>
      <c r="F42" s="262" t="s">
        <v>473</v>
      </c>
    </row>
    <row r="43" spans="2:6" ht="21.75" customHeight="1">
      <c r="B43" s="255">
        <v>10</v>
      </c>
      <c r="C43" s="260" t="s">
        <v>474</v>
      </c>
      <c r="D43" s="255" t="s">
        <v>475</v>
      </c>
      <c r="E43" s="161" t="s">
        <v>531</v>
      </c>
      <c r="F43" s="262" t="s">
        <v>476</v>
      </c>
    </row>
    <row r="44" spans="2:6" ht="21.75" customHeight="1">
      <c r="B44" s="255"/>
      <c r="C44" s="260"/>
      <c r="D44" s="255"/>
      <c r="E44" s="273" t="s">
        <v>477</v>
      </c>
      <c r="F44" s="262" t="s">
        <v>478</v>
      </c>
    </row>
    <row r="45" spans="2:6" ht="21.75" customHeight="1">
      <c r="B45" s="255"/>
      <c r="C45" s="268"/>
      <c r="D45" s="267"/>
      <c r="E45" s="274" t="s">
        <v>479</v>
      </c>
      <c r="F45" s="264" t="s">
        <v>480</v>
      </c>
    </row>
    <row r="46" spans="2:6" ht="21.75" customHeight="1">
      <c r="B46" s="249">
        <v>11</v>
      </c>
      <c r="C46" s="258" t="s">
        <v>481</v>
      </c>
      <c r="D46" s="249" t="s">
        <v>532</v>
      </c>
      <c r="E46" s="256"/>
      <c r="F46" s="284" t="s">
        <v>504</v>
      </c>
    </row>
    <row r="47" spans="2:6" ht="21.75" customHeight="1">
      <c r="B47" s="255"/>
      <c r="C47" s="260"/>
      <c r="D47" s="255"/>
      <c r="E47" s="256" t="s">
        <v>482</v>
      </c>
      <c r="F47" s="249" t="s">
        <v>483</v>
      </c>
    </row>
    <row r="48" spans="2:6" ht="21.75" customHeight="1">
      <c r="B48" s="255"/>
      <c r="C48" s="260"/>
      <c r="D48" s="255"/>
      <c r="E48" s="274" t="s">
        <v>484</v>
      </c>
      <c r="F48" s="325" t="s">
        <v>533</v>
      </c>
    </row>
    <row r="49" spans="2:6" ht="21.75" customHeight="1">
      <c r="B49" s="252">
        <v>12</v>
      </c>
      <c r="C49" s="275" t="s">
        <v>485</v>
      </c>
      <c r="D49" s="252" t="s">
        <v>487</v>
      </c>
      <c r="E49" s="276"/>
      <c r="F49" s="259" t="s">
        <v>503</v>
      </c>
    </row>
    <row r="50" spans="2:6" ht="21.75" customHeight="1">
      <c r="B50" s="252">
        <v>13</v>
      </c>
      <c r="C50" s="275" t="s">
        <v>485</v>
      </c>
      <c r="D50" s="252" t="s">
        <v>486</v>
      </c>
      <c r="E50" s="276"/>
      <c r="F50" s="259" t="s">
        <v>505</v>
      </c>
    </row>
    <row r="51" spans="2:6" ht="21.75" customHeight="1">
      <c r="B51" s="249">
        <v>14</v>
      </c>
      <c r="C51" s="258" t="s">
        <v>485</v>
      </c>
      <c r="D51" s="249" t="s">
        <v>488</v>
      </c>
      <c r="E51" s="261" t="s">
        <v>427</v>
      </c>
      <c r="F51" s="254"/>
    </row>
    <row r="52" spans="2:6" ht="21.75" customHeight="1">
      <c r="B52" s="255"/>
      <c r="C52" s="260"/>
      <c r="D52" s="255"/>
      <c r="E52" s="262" t="s">
        <v>428</v>
      </c>
      <c r="F52" s="263"/>
    </row>
    <row r="53" spans="2:6" ht="21.75" customHeight="1">
      <c r="B53" s="255"/>
      <c r="C53" s="260"/>
      <c r="D53" s="255"/>
      <c r="E53" s="262" t="s">
        <v>429</v>
      </c>
      <c r="F53" s="263"/>
    </row>
    <row r="54" spans="2:6" ht="21.75" customHeight="1">
      <c r="B54" s="255"/>
      <c r="C54" s="260"/>
      <c r="D54" s="255"/>
      <c r="E54" s="262" t="s">
        <v>553</v>
      </c>
      <c r="F54" s="49" t="s">
        <v>212</v>
      </c>
    </row>
    <row r="55" spans="2:6" ht="21.75" customHeight="1">
      <c r="B55" s="255"/>
      <c r="C55" s="260"/>
      <c r="D55" s="255"/>
      <c r="E55" s="262" t="s">
        <v>489</v>
      </c>
      <c r="F55" s="279" t="s">
        <v>332</v>
      </c>
    </row>
    <row r="56" spans="2:6" ht="21.75" customHeight="1">
      <c r="B56" s="255"/>
      <c r="C56" s="260"/>
      <c r="D56" s="255"/>
      <c r="E56" s="262" t="s">
        <v>430</v>
      </c>
      <c r="F56" s="263"/>
    </row>
    <row r="57" spans="2:6" ht="21.75" customHeight="1">
      <c r="B57" s="255"/>
      <c r="C57" s="260"/>
      <c r="D57" s="255"/>
      <c r="E57" s="262" t="s">
        <v>431</v>
      </c>
      <c r="F57" s="263"/>
    </row>
    <row r="58" spans="2:6" ht="21.75" customHeight="1">
      <c r="B58" s="267"/>
      <c r="C58" s="268"/>
      <c r="D58" s="267"/>
      <c r="E58" s="264" t="s">
        <v>432</v>
      </c>
      <c r="F58" s="265"/>
    </row>
    <row r="59" spans="2:6" ht="21.75" customHeight="1">
      <c r="B59" s="249">
        <v>15</v>
      </c>
      <c r="C59" s="258" t="s">
        <v>485</v>
      </c>
      <c r="D59" s="249" t="s">
        <v>490</v>
      </c>
      <c r="E59" s="269"/>
      <c r="F59" s="254" t="s">
        <v>491</v>
      </c>
    </row>
    <row r="60" spans="2:6" ht="21.75" customHeight="1">
      <c r="B60" s="267"/>
      <c r="C60" s="268"/>
      <c r="D60" s="267"/>
      <c r="E60" s="277"/>
      <c r="F60" s="321" t="s">
        <v>547</v>
      </c>
    </row>
    <row r="61" spans="2:6" ht="21.75" customHeight="1">
      <c r="B61" s="249">
        <v>16</v>
      </c>
      <c r="C61" s="258" t="s">
        <v>485</v>
      </c>
      <c r="D61" s="249" t="s">
        <v>534</v>
      </c>
      <c r="E61" s="269"/>
      <c r="F61" s="254" t="s">
        <v>492</v>
      </c>
    </row>
    <row r="62" spans="2:6" ht="21.75" customHeight="1">
      <c r="B62" s="267"/>
      <c r="C62" s="268"/>
      <c r="D62" s="267"/>
      <c r="E62" s="277"/>
      <c r="F62" s="265" t="s">
        <v>493</v>
      </c>
    </row>
    <row r="64" spans="2:6" ht="21.75" customHeight="1">
      <c r="B64" s="285" t="s">
        <v>549</v>
      </c>
      <c r="C64" s="278"/>
      <c r="D64" s="278"/>
      <c r="E64" s="278"/>
      <c r="F64" s="278"/>
    </row>
    <row r="65" spans="2:6" ht="21.75" customHeight="1">
      <c r="B65" s="278" t="s">
        <v>494</v>
      </c>
      <c r="C65" s="278"/>
      <c r="D65" s="278"/>
      <c r="E65" s="278"/>
      <c r="F65" s="278"/>
    </row>
    <row r="66" spans="2:6" ht="21.75" customHeight="1">
      <c r="B66" s="685" t="s">
        <v>535</v>
      </c>
      <c r="C66" s="685"/>
      <c r="D66" s="685"/>
      <c r="E66" s="685"/>
      <c r="F66" s="685"/>
    </row>
    <row r="67" spans="2:6" ht="21.75" customHeight="1">
      <c r="B67" s="278" t="s">
        <v>495</v>
      </c>
      <c r="C67" s="278"/>
      <c r="D67" s="278"/>
      <c r="E67" s="278"/>
      <c r="F67" s="278"/>
    </row>
    <row r="68" spans="2:6" ht="21.75" customHeight="1">
      <c r="B68" s="686" t="s">
        <v>554</v>
      </c>
      <c r="C68" s="686"/>
      <c r="D68" s="686"/>
      <c r="E68" s="686"/>
      <c r="F68" s="686"/>
    </row>
  </sheetData>
  <mergeCells count="7">
    <mergeCell ref="B66:F66"/>
    <mergeCell ref="B68:F68"/>
    <mergeCell ref="D3:F3"/>
    <mergeCell ref="F33:F34"/>
    <mergeCell ref="B3:C3"/>
    <mergeCell ref="F14:F17"/>
    <mergeCell ref="F7:F13"/>
  </mergeCells>
  <phoneticPr fontId="1"/>
  <pageMargins left="0.62" right="0.16" top="0.85" bottom="0.19" header="0.51200000000000001" footer="0.1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B1:G49"/>
  <sheetViews>
    <sheetView view="pageBreakPreview" zoomScale="75" zoomScaleNormal="100" workbookViewId="0">
      <selection activeCell="E24" sqref="E24:Q24"/>
    </sheetView>
  </sheetViews>
  <sheetFormatPr defaultRowHeight="13.5"/>
  <cols>
    <col min="1" max="1" width="2.75" style="11" customWidth="1"/>
    <col min="2" max="3" width="2.375" style="11" customWidth="1"/>
    <col min="4" max="4" width="28.5" style="11" customWidth="1"/>
    <col min="5" max="5" width="2.625" style="11" customWidth="1"/>
    <col min="6" max="6" width="72.25" style="11" customWidth="1"/>
    <col min="7" max="7" width="43.75" style="11" customWidth="1"/>
    <col min="8" max="16384" width="9" style="11"/>
  </cols>
  <sheetData>
    <row r="1" spans="2:7" ht="26.25" customHeight="1">
      <c r="B1" s="332" t="s">
        <v>558</v>
      </c>
      <c r="C1" s="39"/>
    </row>
    <row r="2" spans="2:7" ht="27" customHeight="1">
      <c r="B2" s="712" t="s">
        <v>65</v>
      </c>
      <c r="C2" s="712"/>
      <c r="D2" s="712"/>
      <c r="E2" s="712"/>
      <c r="F2" s="712"/>
      <c r="G2" s="712"/>
    </row>
    <row r="3" spans="2:7" ht="27" customHeight="1">
      <c r="B3" s="713" t="s">
        <v>66</v>
      </c>
      <c r="C3" s="714"/>
      <c r="D3" s="714"/>
      <c r="E3" s="714"/>
      <c r="F3" s="714"/>
      <c r="G3" s="715"/>
    </row>
    <row r="4" spans="2:7" ht="63" customHeight="1">
      <c r="B4" s="12"/>
      <c r="C4" s="701" t="s">
        <v>132</v>
      </c>
      <c r="D4" s="701"/>
      <c r="E4" s="13"/>
      <c r="F4" s="29" t="s">
        <v>536</v>
      </c>
      <c r="G4" s="14"/>
    </row>
    <row r="5" spans="2:7" ht="35.25" customHeight="1">
      <c r="B5" s="12"/>
      <c r="C5" s="701" t="s">
        <v>131</v>
      </c>
      <c r="D5" s="701"/>
      <c r="E5" s="13"/>
      <c r="F5" s="29" t="s">
        <v>537</v>
      </c>
      <c r="G5" s="14"/>
    </row>
    <row r="6" spans="2:7" ht="14.25" customHeight="1"/>
    <row r="7" spans="2:7" ht="27.75" customHeight="1">
      <c r="B7" s="716" t="s">
        <v>538</v>
      </c>
      <c r="C7" s="716"/>
      <c r="D7" s="716"/>
      <c r="E7" s="716"/>
      <c r="F7" s="716"/>
      <c r="G7" s="716"/>
    </row>
    <row r="8" spans="2:7" ht="24.75" customHeight="1">
      <c r="B8" s="702" t="s">
        <v>57</v>
      </c>
      <c r="C8" s="703"/>
      <c r="D8" s="703"/>
      <c r="E8" s="703"/>
      <c r="F8" s="36"/>
      <c r="G8" s="37"/>
    </row>
    <row r="9" spans="2:7" ht="30.75" customHeight="1">
      <c r="B9" s="15"/>
      <c r="C9" s="705" t="s">
        <v>58</v>
      </c>
      <c r="D9" s="705"/>
      <c r="E9" s="16"/>
      <c r="F9" s="17" t="s">
        <v>104</v>
      </c>
      <c r="G9" s="18" t="s">
        <v>105</v>
      </c>
    </row>
    <row r="10" spans="2:7" ht="54.75" customHeight="1">
      <c r="B10" s="3"/>
      <c r="C10" s="705" t="s">
        <v>116</v>
      </c>
      <c r="D10" s="705"/>
      <c r="E10" s="4"/>
      <c r="F10" s="30" t="s">
        <v>508</v>
      </c>
      <c r="G10" s="30"/>
    </row>
    <row r="11" spans="2:7" ht="42.75" customHeight="1">
      <c r="B11" s="19"/>
      <c r="C11" s="704" t="s">
        <v>52</v>
      </c>
      <c r="D11" s="704"/>
      <c r="E11" s="20"/>
      <c r="F11" s="706" t="s">
        <v>507</v>
      </c>
      <c r="G11" s="709" t="s">
        <v>539</v>
      </c>
    </row>
    <row r="12" spans="2:7" ht="60.75" customHeight="1">
      <c r="B12" s="19"/>
      <c r="C12" s="326"/>
      <c r="D12" s="327" t="s">
        <v>84</v>
      </c>
      <c r="E12" s="140"/>
      <c r="F12" s="707"/>
      <c r="G12" s="710"/>
    </row>
    <row r="13" spans="2:7" ht="60.75" customHeight="1">
      <c r="B13" s="19"/>
      <c r="C13" s="328"/>
      <c r="D13" s="329" t="s">
        <v>85</v>
      </c>
      <c r="E13" s="141"/>
      <c r="F13" s="707"/>
      <c r="G13" s="710"/>
    </row>
    <row r="14" spans="2:7" ht="60.75" customHeight="1">
      <c r="B14" s="24"/>
      <c r="C14" s="330"/>
      <c r="D14" s="331" t="s">
        <v>86</v>
      </c>
      <c r="E14" s="142"/>
      <c r="F14" s="708"/>
      <c r="G14" s="711"/>
    </row>
    <row r="15" spans="2:7" ht="30.75" customHeight="1">
      <c r="B15" s="3"/>
      <c r="C15" s="705" t="s">
        <v>540</v>
      </c>
      <c r="D15" s="705"/>
      <c r="E15" s="4"/>
      <c r="F15" s="31" t="s">
        <v>112</v>
      </c>
      <c r="G15" s="32"/>
    </row>
    <row r="16" spans="2:7" ht="30.75" customHeight="1">
      <c r="B16" s="3"/>
      <c r="C16" s="705" t="s">
        <v>541</v>
      </c>
      <c r="D16" s="705"/>
      <c r="E16" s="4"/>
      <c r="F16" s="30" t="s">
        <v>113</v>
      </c>
      <c r="G16" s="30" t="s">
        <v>115</v>
      </c>
    </row>
    <row r="17" spans="2:7" ht="30.75" customHeight="1">
      <c r="B17" s="19"/>
      <c r="C17" s="704" t="s">
        <v>55</v>
      </c>
      <c r="D17" s="704"/>
      <c r="E17" s="6"/>
      <c r="F17" s="286"/>
      <c r="G17" s="287"/>
    </row>
    <row r="18" spans="2:7" ht="30.75" customHeight="1">
      <c r="B18" s="19"/>
      <c r="C18" s="326"/>
      <c r="D18" s="327" t="s">
        <v>542</v>
      </c>
      <c r="E18" s="140"/>
      <c r="F18" s="143" t="s">
        <v>133</v>
      </c>
      <c r="G18" s="144"/>
    </row>
    <row r="19" spans="2:7" ht="30.75" customHeight="1">
      <c r="B19" s="19"/>
      <c r="C19" s="328"/>
      <c r="D19" s="329" t="s">
        <v>88</v>
      </c>
      <c r="E19" s="141"/>
      <c r="F19" s="147" t="s">
        <v>134</v>
      </c>
      <c r="G19" s="148"/>
    </row>
    <row r="20" spans="2:7" ht="30.75" customHeight="1">
      <c r="B20" s="19"/>
      <c r="C20" s="328"/>
      <c r="D20" s="329" t="s">
        <v>89</v>
      </c>
      <c r="E20" s="141"/>
      <c r="F20" s="147" t="s">
        <v>136</v>
      </c>
      <c r="G20" s="148" t="s">
        <v>334</v>
      </c>
    </row>
    <row r="21" spans="2:7" ht="30.75" customHeight="1">
      <c r="B21" s="19"/>
      <c r="C21" s="330"/>
      <c r="D21" s="331" t="s">
        <v>90</v>
      </c>
      <c r="E21" s="142"/>
      <c r="F21" s="145" t="s">
        <v>135</v>
      </c>
      <c r="G21" s="146"/>
    </row>
    <row r="22" spans="2:7" ht="30.75" customHeight="1">
      <c r="B22" s="21"/>
      <c r="C22" s="704" t="s">
        <v>91</v>
      </c>
      <c r="D22" s="704"/>
      <c r="E22" s="288"/>
      <c r="F22" s="286"/>
      <c r="G22" s="287"/>
    </row>
    <row r="23" spans="2:7" ht="30.75" customHeight="1">
      <c r="B23" s="19"/>
      <c r="C23" s="326"/>
      <c r="D23" s="327" t="s">
        <v>543</v>
      </c>
      <c r="E23" s="140"/>
      <c r="F23" s="143" t="s">
        <v>111</v>
      </c>
      <c r="G23" s="144"/>
    </row>
    <row r="24" spans="2:7" ht="30.75" customHeight="1">
      <c r="B24" s="19"/>
      <c r="C24" s="330"/>
      <c r="D24" s="331" t="s">
        <v>544</v>
      </c>
      <c r="E24" s="142"/>
      <c r="F24" s="145" t="s">
        <v>114</v>
      </c>
      <c r="G24" s="146"/>
    </row>
    <row r="25" spans="2:7" ht="30.75" customHeight="1">
      <c r="B25" s="15"/>
      <c r="C25" s="705" t="s">
        <v>60</v>
      </c>
      <c r="D25" s="705"/>
      <c r="E25" s="4"/>
      <c r="F25" s="33" t="s">
        <v>506</v>
      </c>
      <c r="G25" s="32"/>
    </row>
    <row r="26" spans="2:7" ht="48" customHeight="1">
      <c r="B26" s="27"/>
      <c r="C26" s="700" t="s">
        <v>545</v>
      </c>
      <c r="D26" s="700"/>
      <c r="E26" s="28"/>
      <c r="F26" s="34" t="s">
        <v>137</v>
      </c>
      <c r="G26" s="31"/>
    </row>
    <row r="27" spans="2:7" ht="30.75" customHeight="1">
      <c r="B27" s="27"/>
      <c r="C27" s="700" t="s">
        <v>49</v>
      </c>
      <c r="D27" s="700"/>
      <c r="E27" s="289"/>
      <c r="F27" s="290"/>
      <c r="G27" s="35"/>
    </row>
    <row r="28" spans="2:7" ht="24.75" customHeight="1">
      <c r="B28" s="702" t="s">
        <v>61</v>
      </c>
      <c r="C28" s="703"/>
      <c r="D28" s="703"/>
      <c r="E28" s="703"/>
      <c r="F28" s="36"/>
      <c r="G28" s="37"/>
    </row>
    <row r="29" spans="2:7" ht="27.75" customHeight="1">
      <c r="B29" s="22"/>
      <c r="C29" s="25"/>
      <c r="D29" s="5" t="s">
        <v>58</v>
      </c>
      <c r="E29" s="16"/>
      <c r="F29" s="17" t="s">
        <v>104</v>
      </c>
      <c r="G29" s="18" t="s">
        <v>105</v>
      </c>
    </row>
    <row r="30" spans="2:7" ht="42" customHeight="1">
      <c r="B30" s="21"/>
      <c r="C30" s="704" t="s">
        <v>62</v>
      </c>
      <c r="D30" s="704"/>
      <c r="E30" s="23"/>
      <c r="F30" s="706" t="s">
        <v>509</v>
      </c>
      <c r="G30" s="709" t="s">
        <v>539</v>
      </c>
    </row>
    <row r="31" spans="2:7" ht="42" customHeight="1">
      <c r="B31" s="19"/>
      <c r="C31" s="326"/>
      <c r="D31" s="327" t="s">
        <v>84</v>
      </c>
      <c r="E31" s="140"/>
      <c r="F31" s="707"/>
      <c r="G31" s="710"/>
    </row>
    <row r="32" spans="2:7" ht="42" customHeight="1">
      <c r="B32" s="19"/>
      <c r="C32" s="328"/>
      <c r="D32" s="329" t="s">
        <v>85</v>
      </c>
      <c r="E32" s="141"/>
      <c r="F32" s="707"/>
      <c r="G32" s="710"/>
    </row>
    <row r="33" spans="2:7" ht="42" customHeight="1">
      <c r="B33" s="24"/>
      <c r="C33" s="330"/>
      <c r="D33" s="331" t="s">
        <v>86</v>
      </c>
      <c r="E33" s="142"/>
      <c r="F33" s="708"/>
      <c r="G33" s="711"/>
    </row>
    <row r="34" spans="2:7" ht="24.75" customHeight="1">
      <c r="B34" s="702" t="s">
        <v>63</v>
      </c>
      <c r="C34" s="703"/>
      <c r="D34" s="703"/>
      <c r="E34" s="703"/>
      <c r="F34" s="36"/>
      <c r="G34" s="37"/>
    </row>
    <row r="35" spans="2:7" ht="27.75" customHeight="1">
      <c r="B35" s="24"/>
      <c r="C35" s="26"/>
      <c r="D35" s="10" t="s">
        <v>58</v>
      </c>
      <c r="E35" s="23"/>
      <c r="F35" s="17" t="s">
        <v>104</v>
      </c>
      <c r="G35" s="18" t="s">
        <v>105</v>
      </c>
    </row>
    <row r="36" spans="2:7" ht="37.5" customHeight="1">
      <c r="B36" s="19"/>
      <c r="C36" s="704" t="s">
        <v>64</v>
      </c>
      <c r="D36" s="704"/>
      <c r="E36" s="20"/>
      <c r="F36" s="706" t="s">
        <v>510</v>
      </c>
      <c r="G36" s="709" t="s">
        <v>539</v>
      </c>
    </row>
    <row r="37" spans="2:7" ht="37.5" customHeight="1">
      <c r="B37" s="19"/>
      <c r="C37" s="326"/>
      <c r="D37" s="327" t="s">
        <v>84</v>
      </c>
      <c r="E37" s="140"/>
      <c r="F37" s="707"/>
      <c r="G37" s="710"/>
    </row>
    <row r="38" spans="2:7" ht="37.5" customHeight="1">
      <c r="B38" s="19"/>
      <c r="C38" s="328"/>
      <c r="D38" s="329" t="s">
        <v>85</v>
      </c>
      <c r="E38" s="141"/>
      <c r="F38" s="707"/>
      <c r="G38" s="710"/>
    </row>
    <row r="39" spans="2:7" ht="37.5" customHeight="1">
      <c r="B39" s="19"/>
      <c r="C39" s="330"/>
      <c r="D39" s="331" t="s">
        <v>86</v>
      </c>
      <c r="E39" s="142"/>
      <c r="F39" s="708"/>
      <c r="G39" s="711"/>
    </row>
    <row r="40" spans="2:7" ht="27.75" customHeight="1">
      <c r="B40" s="21"/>
      <c r="C40" s="704" t="s">
        <v>59</v>
      </c>
      <c r="D40" s="704"/>
      <c r="E40" s="6"/>
      <c r="F40" s="286"/>
      <c r="G40" s="287"/>
    </row>
    <row r="41" spans="2:7" ht="30.75" customHeight="1">
      <c r="B41" s="19"/>
      <c r="C41" s="326"/>
      <c r="D41" s="327" t="s">
        <v>542</v>
      </c>
      <c r="E41" s="140"/>
      <c r="F41" s="143" t="s">
        <v>133</v>
      </c>
      <c r="G41" s="144"/>
    </row>
    <row r="42" spans="2:7" ht="30.75" customHeight="1">
      <c r="B42" s="19"/>
      <c r="C42" s="328"/>
      <c r="D42" s="329" t="s">
        <v>88</v>
      </c>
      <c r="E42" s="141"/>
      <c r="F42" s="147" t="s">
        <v>134</v>
      </c>
      <c r="G42" s="148"/>
    </row>
    <row r="43" spans="2:7" ht="30" customHeight="1">
      <c r="B43" s="19"/>
      <c r="C43" s="328"/>
      <c r="D43" s="329" t="s">
        <v>89</v>
      </c>
      <c r="E43" s="141"/>
      <c r="F43" s="147" t="s">
        <v>136</v>
      </c>
      <c r="G43" s="148" t="s">
        <v>334</v>
      </c>
    </row>
    <row r="44" spans="2:7" ht="30" customHeight="1">
      <c r="B44" s="24"/>
      <c r="C44" s="330"/>
      <c r="D44" s="331" t="s">
        <v>90</v>
      </c>
      <c r="E44" s="142"/>
      <c r="F44" s="145" t="s">
        <v>135</v>
      </c>
      <c r="G44" s="146"/>
    </row>
    <row r="45" spans="2:7" ht="27.75" customHeight="1">
      <c r="B45" s="21"/>
      <c r="C45" s="704" t="s">
        <v>91</v>
      </c>
      <c r="D45" s="704"/>
      <c r="E45" s="288"/>
      <c r="F45" s="286"/>
      <c r="G45" s="287"/>
    </row>
    <row r="46" spans="2:7" ht="30.75" customHeight="1">
      <c r="B46" s="19"/>
      <c r="C46" s="326"/>
      <c r="D46" s="327" t="s">
        <v>543</v>
      </c>
      <c r="E46" s="140"/>
      <c r="F46" s="143" t="s">
        <v>111</v>
      </c>
      <c r="G46" s="144"/>
    </row>
    <row r="47" spans="2:7" ht="30.75" customHeight="1">
      <c r="B47" s="19"/>
      <c r="C47" s="330"/>
      <c r="D47" s="331" t="s">
        <v>544</v>
      </c>
      <c r="E47" s="142"/>
      <c r="F47" s="145" t="s">
        <v>206</v>
      </c>
      <c r="G47" s="146"/>
    </row>
    <row r="48" spans="2:7" ht="30.75" customHeight="1">
      <c r="B48" s="15"/>
      <c r="C48" s="705" t="s">
        <v>60</v>
      </c>
      <c r="D48" s="705"/>
      <c r="E48" s="4"/>
      <c r="F48" s="33" t="s">
        <v>205</v>
      </c>
      <c r="G48" s="32"/>
    </row>
    <row r="49" spans="2:7" ht="46.5" customHeight="1">
      <c r="B49" s="27"/>
      <c r="C49" s="700" t="s">
        <v>546</v>
      </c>
      <c r="D49" s="700"/>
      <c r="E49" s="28"/>
      <c r="F49" s="34" t="s">
        <v>137</v>
      </c>
      <c r="G49" s="30"/>
    </row>
  </sheetData>
  <mergeCells count="30">
    <mergeCell ref="F36:F39"/>
    <mergeCell ref="G36:G39"/>
    <mergeCell ref="F30:F33"/>
    <mergeCell ref="G30:G33"/>
    <mergeCell ref="B2:G2"/>
    <mergeCell ref="B3:G3"/>
    <mergeCell ref="C25:D25"/>
    <mergeCell ref="C26:D26"/>
    <mergeCell ref="C11:D11"/>
    <mergeCell ref="C5:D5"/>
    <mergeCell ref="C30:D30"/>
    <mergeCell ref="C16:D16"/>
    <mergeCell ref="C17:D17"/>
    <mergeCell ref="B7:G7"/>
    <mergeCell ref="F11:F14"/>
    <mergeCell ref="G11:G14"/>
    <mergeCell ref="C49:D49"/>
    <mergeCell ref="C4:D4"/>
    <mergeCell ref="B8:E8"/>
    <mergeCell ref="B28:E28"/>
    <mergeCell ref="B34:E34"/>
    <mergeCell ref="C36:D36"/>
    <mergeCell ref="C40:D40"/>
    <mergeCell ref="C45:D45"/>
    <mergeCell ref="C48:D48"/>
    <mergeCell ref="C22:D22"/>
    <mergeCell ref="C10:D10"/>
    <mergeCell ref="C9:D9"/>
    <mergeCell ref="C15:D15"/>
    <mergeCell ref="C27:D27"/>
  </mergeCells>
  <phoneticPr fontId="1"/>
  <pageMargins left="0.75" right="0.33" top="0.4" bottom="0.19" header="0.36" footer="0.16"/>
  <pageSetup paperSize="9" scale="47"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B1:F48"/>
  <sheetViews>
    <sheetView workbookViewId="0">
      <selection activeCell="E24" sqref="E24:Q24"/>
    </sheetView>
  </sheetViews>
  <sheetFormatPr defaultRowHeight="13.5"/>
  <cols>
    <col min="1" max="1" width="3.625" customWidth="1"/>
    <col min="2" max="3" width="3" customWidth="1"/>
    <col min="4" max="4" width="78.25" customWidth="1"/>
  </cols>
  <sheetData>
    <row r="1" spans="2:6" ht="24" customHeight="1">
      <c r="B1" s="299" t="s">
        <v>559</v>
      </c>
      <c r="C1" s="39"/>
      <c r="D1" s="39"/>
    </row>
    <row r="2" spans="2:6" ht="18" customHeight="1">
      <c r="B2" s="39"/>
      <c r="C2" s="39"/>
      <c r="D2" s="39"/>
    </row>
    <row r="3" spans="2:6" ht="24" customHeight="1">
      <c r="B3" s="295" t="s">
        <v>24</v>
      </c>
      <c r="C3" s="296">
        <v>1</v>
      </c>
      <c r="D3" s="297" t="s">
        <v>335</v>
      </c>
    </row>
    <row r="4" spans="2:6" ht="82.5" customHeight="1">
      <c r="B4" s="7" t="s">
        <v>208</v>
      </c>
      <c r="C4" s="8">
        <v>1</v>
      </c>
      <c r="D4" s="52" t="s">
        <v>213</v>
      </c>
      <c r="F4" s="300"/>
    </row>
    <row r="5" spans="2:6" ht="17.25" customHeight="1">
      <c r="B5" s="39"/>
      <c r="C5" s="39"/>
      <c r="D5" s="51"/>
    </row>
    <row r="6" spans="2:6" ht="24" customHeight="1">
      <c r="B6" s="295" t="s">
        <v>24</v>
      </c>
      <c r="C6" s="296">
        <v>2</v>
      </c>
      <c r="D6" s="297" t="s">
        <v>0</v>
      </c>
    </row>
    <row r="7" spans="2:6" ht="32.25" customHeight="1">
      <c r="B7" s="7" t="s">
        <v>208</v>
      </c>
      <c r="C7" s="8">
        <v>2</v>
      </c>
      <c r="D7" s="53" t="s">
        <v>1</v>
      </c>
    </row>
    <row r="8" spans="2:6" ht="17.25" customHeight="1">
      <c r="B8" s="39"/>
      <c r="C8" s="39"/>
      <c r="D8" s="51"/>
    </row>
    <row r="9" spans="2:6" ht="32.25" customHeight="1">
      <c r="B9" s="295" t="s">
        <v>24</v>
      </c>
      <c r="C9" s="296">
        <v>3</v>
      </c>
      <c r="D9" s="298" t="s">
        <v>2</v>
      </c>
    </row>
    <row r="10" spans="2:6" ht="59.25" customHeight="1">
      <c r="B10" s="9" t="s">
        <v>208</v>
      </c>
      <c r="C10" s="50">
        <v>3</v>
      </c>
      <c r="D10" s="54" t="s">
        <v>3</v>
      </c>
    </row>
    <row r="11" spans="2:6" ht="17.25" customHeight="1">
      <c r="B11" s="39"/>
      <c r="C11" s="39"/>
      <c r="D11" s="51"/>
    </row>
    <row r="12" spans="2:6" ht="24" customHeight="1">
      <c r="B12" s="295" t="s">
        <v>24</v>
      </c>
      <c r="C12" s="296">
        <v>4</v>
      </c>
      <c r="D12" s="297" t="s">
        <v>4</v>
      </c>
    </row>
    <row r="13" spans="2:6" ht="32.25" customHeight="1">
      <c r="B13" s="7" t="s">
        <v>208</v>
      </c>
      <c r="C13" s="8">
        <v>4</v>
      </c>
      <c r="D13" s="53" t="s">
        <v>5</v>
      </c>
    </row>
    <row r="14" spans="2:6" ht="17.25" customHeight="1">
      <c r="B14" s="39"/>
      <c r="C14" s="39"/>
      <c r="D14" s="51"/>
    </row>
    <row r="15" spans="2:6" ht="32.25" customHeight="1">
      <c r="B15" s="295" t="s">
        <v>24</v>
      </c>
      <c r="C15" s="296">
        <v>5</v>
      </c>
      <c r="D15" s="298" t="s">
        <v>6</v>
      </c>
    </row>
    <row r="16" spans="2:6" ht="32.25" customHeight="1">
      <c r="B16" s="9" t="s">
        <v>208</v>
      </c>
      <c r="C16" s="50">
        <v>5</v>
      </c>
      <c r="D16" s="54" t="s">
        <v>7</v>
      </c>
    </row>
    <row r="17" spans="2:4" ht="17.25" customHeight="1">
      <c r="B17" s="39"/>
      <c r="C17" s="39"/>
      <c r="D17" s="51"/>
    </row>
    <row r="18" spans="2:4" ht="32.25" customHeight="1">
      <c r="B18" s="295" t="s">
        <v>24</v>
      </c>
      <c r="C18" s="296">
        <v>6</v>
      </c>
      <c r="D18" s="298" t="s">
        <v>8</v>
      </c>
    </row>
    <row r="19" spans="2:4" ht="64.5" customHeight="1">
      <c r="B19" s="9" t="s">
        <v>208</v>
      </c>
      <c r="C19" s="50">
        <v>6</v>
      </c>
      <c r="D19" s="54" t="s">
        <v>9</v>
      </c>
    </row>
    <row r="20" spans="2:4" ht="17.25" customHeight="1">
      <c r="B20" s="39"/>
      <c r="C20" s="39"/>
      <c r="D20" s="51"/>
    </row>
    <row r="21" spans="2:4" ht="32.25" customHeight="1">
      <c r="B21" s="295" t="s">
        <v>24</v>
      </c>
      <c r="C21" s="296">
        <v>7</v>
      </c>
      <c r="D21" s="298" t="s">
        <v>10</v>
      </c>
    </row>
    <row r="22" spans="2:4" ht="60.75" customHeight="1">
      <c r="B22" s="717" t="s">
        <v>208</v>
      </c>
      <c r="C22" s="719">
        <v>7</v>
      </c>
      <c r="D22" s="55" t="s">
        <v>207</v>
      </c>
    </row>
    <row r="23" spans="2:4" ht="60.75" customHeight="1">
      <c r="B23" s="718"/>
      <c r="C23" s="720"/>
      <c r="D23" s="57" t="s">
        <v>28</v>
      </c>
    </row>
    <row r="24" spans="2:4" ht="18" customHeight="1">
      <c r="B24" s="39"/>
      <c r="C24" s="39"/>
      <c r="D24" s="51"/>
    </row>
    <row r="25" spans="2:4" ht="47.25" customHeight="1">
      <c r="B25" s="295" t="s">
        <v>24</v>
      </c>
      <c r="C25" s="296">
        <v>8</v>
      </c>
      <c r="D25" s="298" t="s">
        <v>11</v>
      </c>
    </row>
    <row r="26" spans="2:4" ht="75" customHeight="1">
      <c r="B26" s="717" t="s">
        <v>208</v>
      </c>
      <c r="C26" s="719">
        <v>8</v>
      </c>
      <c r="D26" s="55" t="s">
        <v>25</v>
      </c>
    </row>
    <row r="27" spans="2:4" ht="80.25" customHeight="1">
      <c r="B27" s="718"/>
      <c r="C27" s="720"/>
      <c r="D27" s="53" t="s">
        <v>26</v>
      </c>
    </row>
    <row r="28" spans="2:4" ht="18" customHeight="1">
      <c r="B28" s="39"/>
      <c r="C28" s="39"/>
      <c r="D28" s="51"/>
    </row>
    <row r="29" spans="2:4" ht="31.5" customHeight="1">
      <c r="B29" s="295" t="s">
        <v>24</v>
      </c>
      <c r="C29" s="296">
        <v>9</v>
      </c>
      <c r="D29" s="298" t="s">
        <v>12</v>
      </c>
    </row>
    <row r="30" spans="2:4" ht="45" customHeight="1">
      <c r="B30" s="9" t="s">
        <v>208</v>
      </c>
      <c r="C30" s="50">
        <v>9</v>
      </c>
      <c r="D30" s="54" t="s">
        <v>13</v>
      </c>
    </row>
    <row r="31" spans="2:4" ht="18" customHeight="1">
      <c r="B31" s="39"/>
      <c r="C31" s="39"/>
      <c r="D31" s="51"/>
    </row>
    <row r="32" spans="2:4" ht="30.75" customHeight="1">
      <c r="B32" s="295" t="s">
        <v>24</v>
      </c>
      <c r="C32" s="296">
        <v>10</v>
      </c>
      <c r="D32" s="298" t="s">
        <v>14</v>
      </c>
    </row>
    <row r="33" spans="2:4" ht="59.25" customHeight="1">
      <c r="B33" s="9" t="s">
        <v>208</v>
      </c>
      <c r="C33" s="50">
        <v>10</v>
      </c>
      <c r="D33" s="54" t="s">
        <v>15</v>
      </c>
    </row>
    <row r="34" spans="2:4" ht="18" customHeight="1">
      <c r="B34" s="39"/>
      <c r="C34" s="39"/>
      <c r="D34" s="51"/>
    </row>
    <row r="35" spans="2:4" ht="30.75" customHeight="1">
      <c r="B35" s="295" t="s">
        <v>24</v>
      </c>
      <c r="C35" s="296">
        <v>11</v>
      </c>
      <c r="D35" s="298" t="s">
        <v>16</v>
      </c>
    </row>
    <row r="36" spans="2:4" ht="45" customHeight="1">
      <c r="B36" s="9" t="s">
        <v>208</v>
      </c>
      <c r="C36" s="50">
        <v>11</v>
      </c>
      <c r="D36" s="54" t="s">
        <v>17</v>
      </c>
    </row>
    <row r="37" spans="2:4" ht="18" customHeight="1">
      <c r="B37" s="39"/>
      <c r="C37" s="39"/>
      <c r="D37" s="51"/>
    </row>
    <row r="38" spans="2:4" ht="30.75" customHeight="1">
      <c r="B38" s="295" t="s">
        <v>24</v>
      </c>
      <c r="C38" s="296">
        <v>12</v>
      </c>
      <c r="D38" s="298" t="s">
        <v>27</v>
      </c>
    </row>
    <row r="39" spans="2:4" ht="19.5" customHeight="1">
      <c r="B39" s="7" t="s">
        <v>208</v>
      </c>
      <c r="C39" s="8">
        <v>12</v>
      </c>
      <c r="D39" s="56" t="s">
        <v>18</v>
      </c>
    </row>
    <row r="40" spans="2:4" ht="18" customHeight="1">
      <c r="B40" s="39"/>
      <c r="C40" s="39"/>
      <c r="D40" s="51"/>
    </row>
    <row r="41" spans="2:4" ht="31.5" customHeight="1">
      <c r="B41" s="295" t="s">
        <v>24</v>
      </c>
      <c r="C41" s="296">
        <v>13</v>
      </c>
      <c r="D41" s="298" t="s">
        <v>19</v>
      </c>
    </row>
    <row r="42" spans="2:4" ht="30.75" customHeight="1">
      <c r="B42" s="9" t="s">
        <v>208</v>
      </c>
      <c r="C42" s="50">
        <v>13</v>
      </c>
      <c r="D42" s="54" t="s">
        <v>20</v>
      </c>
    </row>
    <row r="43" spans="2:4" ht="18" customHeight="1">
      <c r="B43" s="39"/>
      <c r="C43" s="39"/>
      <c r="D43" s="51"/>
    </row>
    <row r="44" spans="2:4" ht="21.75" customHeight="1">
      <c r="B44" s="295" t="s">
        <v>24</v>
      </c>
      <c r="C44" s="296">
        <v>14</v>
      </c>
      <c r="D44" s="297" t="s">
        <v>21</v>
      </c>
    </row>
    <row r="45" spans="2:4" ht="32.25" customHeight="1">
      <c r="B45" s="7" t="s">
        <v>208</v>
      </c>
      <c r="C45" s="8">
        <v>14</v>
      </c>
      <c r="D45" s="53" t="s">
        <v>22</v>
      </c>
    </row>
    <row r="46" spans="2:4" ht="14.25">
      <c r="B46" s="39"/>
      <c r="C46" s="39"/>
      <c r="D46" s="51"/>
    </row>
    <row r="47" spans="2:4" ht="30.75" customHeight="1">
      <c r="B47" s="295" t="s">
        <v>24</v>
      </c>
      <c r="C47" s="296">
        <v>15</v>
      </c>
      <c r="D47" s="298" t="s">
        <v>23</v>
      </c>
    </row>
    <row r="48" spans="2:4" ht="46.5" customHeight="1">
      <c r="B48" s="9" t="s">
        <v>208</v>
      </c>
      <c r="C48" s="50">
        <v>15</v>
      </c>
      <c r="D48" s="54" t="s">
        <v>336</v>
      </c>
    </row>
  </sheetData>
  <mergeCells count="4">
    <mergeCell ref="B26:B27"/>
    <mergeCell ref="C26:C27"/>
    <mergeCell ref="B22:B23"/>
    <mergeCell ref="C22:C23"/>
  </mergeCells>
  <phoneticPr fontId="1"/>
  <pageMargins left="0.75" right="0.37" top="1" bottom="0.41" header="0.51200000000000001" footer="0.280000000000000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FF"/>
  </sheetPr>
  <dimension ref="B1:M2"/>
  <sheetViews>
    <sheetView workbookViewId="0">
      <pane xSplit="3" ySplit="1" topLeftCell="H2" activePane="bottomRight" state="frozen"/>
      <selection activeCell="AH9" sqref="A9:AH9"/>
      <selection pane="topRight" activeCell="AH9" sqref="A9:AH9"/>
      <selection pane="bottomLeft" activeCell="AH9" sqref="A9:AH9"/>
      <selection pane="bottomRight" activeCell="B2" sqref="B2:M2"/>
    </sheetView>
  </sheetViews>
  <sheetFormatPr defaultRowHeight="13.5"/>
  <cols>
    <col min="1" max="1" width="2.625" customWidth="1"/>
    <col min="2" max="2" width="26.125" customWidth="1"/>
    <col min="3" max="3" width="17.25" customWidth="1"/>
    <col min="4" max="4" width="20.5" customWidth="1"/>
    <col min="5" max="5" width="13.25" customWidth="1"/>
    <col min="6" max="6" width="29" bestFit="1" customWidth="1"/>
    <col min="7" max="7" width="23.5" bestFit="1" customWidth="1"/>
    <col min="8" max="8" width="20.375" bestFit="1" customWidth="1"/>
    <col min="9" max="9" width="19.25" bestFit="1" customWidth="1"/>
    <col min="10" max="10" width="15.75" customWidth="1"/>
    <col min="11" max="11" width="14" customWidth="1"/>
    <col min="12" max="12" width="20.75" customWidth="1"/>
    <col min="13" max="13" width="16.125" bestFit="1" customWidth="1"/>
  </cols>
  <sheetData>
    <row r="1" spans="2:13" s="149" customFormat="1">
      <c r="B1" s="150" t="s">
        <v>215</v>
      </c>
      <c r="C1" s="151" t="s">
        <v>47</v>
      </c>
      <c r="D1" s="152" t="s">
        <v>124</v>
      </c>
      <c r="E1" s="150" t="s">
        <v>217</v>
      </c>
      <c r="F1" s="151" t="s">
        <v>216</v>
      </c>
      <c r="G1" s="152" t="s">
        <v>68</v>
      </c>
      <c r="H1" s="150" t="s">
        <v>126</v>
      </c>
      <c r="I1" s="151" t="s">
        <v>127</v>
      </c>
      <c r="J1" s="152" t="s">
        <v>218</v>
      </c>
      <c r="K1" s="150" t="s">
        <v>128</v>
      </c>
      <c r="L1" s="151" t="s">
        <v>129</v>
      </c>
      <c r="M1" s="152" t="s">
        <v>218</v>
      </c>
    </row>
    <row r="2" spans="2:13" s="48" customFormat="1">
      <c r="B2" s="153">
        <f>基本情報!G3</f>
        <v>0</v>
      </c>
      <c r="C2" s="154">
        <f>基本情報!G4</f>
        <v>0</v>
      </c>
      <c r="D2" s="156">
        <f>基本情報!G5</f>
        <v>0</v>
      </c>
      <c r="E2" s="153">
        <f>基本情報!G6</f>
        <v>0</v>
      </c>
      <c r="F2" s="154">
        <f>基本情報!G7</f>
        <v>0</v>
      </c>
      <c r="G2" s="156">
        <f>基本情報!G8</f>
        <v>0</v>
      </c>
      <c r="H2" s="153">
        <f>基本情報!G9</f>
        <v>0</v>
      </c>
      <c r="I2" s="154">
        <f>基本情報!G10</f>
        <v>0</v>
      </c>
      <c r="J2" s="155">
        <f>基本情報!G11</f>
        <v>0</v>
      </c>
      <c r="K2" s="153">
        <f>基本情報!G12</f>
        <v>0</v>
      </c>
      <c r="L2" s="154">
        <f>基本情報!G13</f>
        <v>0</v>
      </c>
      <c r="M2" s="155">
        <f>基本情報!G14</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sheetPr>
  <dimension ref="A1:X40"/>
  <sheetViews>
    <sheetView view="pageBreakPreview" zoomScale="80" zoomScaleNormal="75" zoomScaleSheetLayoutView="80" workbookViewId="0">
      <pane xSplit="5" ySplit="7" topLeftCell="F8" activePane="bottomRight" state="frozen"/>
      <selection activeCell="R9" sqref="R9:R16"/>
      <selection pane="topRight" activeCell="R9" sqref="R9:R16"/>
      <selection pane="bottomLeft" activeCell="R9" sqref="R9:R16"/>
      <selection pane="bottomRight" activeCell="C8" sqref="C8:U8"/>
    </sheetView>
  </sheetViews>
  <sheetFormatPr defaultRowHeight="11.25"/>
  <cols>
    <col min="1" max="1" width="2.5" style="65" customWidth="1"/>
    <col min="2" max="2" width="4.125" style="65" customWidth="1"/>
    <col min="3" max="3" width="15.625" style="65" customWidth="1"/>
    <col min="4" max="4" width="18.875" style="65" customWidth="1"/>
    <col min="5" max="5" width="8.75" style="65" customWidth="1"/>
    <col min="6" max="6" width="11" style="65" customWidth="1"/>
    <col min="7" max="7" width="9.875" style="65" customWidth="1"/>
    <col min="8" max="9" width="10.75" style="65" customWidth="1"/>
    <col min="10" max="10" width="8.625" style="65" bestFit="1" customWidth="1"/>
    <col min="11" max="12" width="11.5" style="65" customWidth="1"/>
    <col min="13" max="13" width="8.375" style="65" customWidth="1"/>
    <col min="14" max="14" width="9.5" style="65" customWidth="1"/>
    <col min="15" max="15" width="10.625" style="65" customWidth="1"/>
    <col min="16" max="16" width="11.375" style="65" customWidth="1"/>
    <col min="17" max="21" width="12.125" style="65" customWidth="1"/>
    <col min="22" max="22" width="14.625" style="65" customWidth="1"/>
    <col min="23" max="23" width="3.25" style="65" customWidth="1"/>
    <col min="24" max="24" width="3.375" style="65" bestFit="1" customWidth="1"/>
    <col min="25" max="16384" width="9" style="65"/>
  </cols>
  <sheetData>
    <row r="1" spans="1:24" ht="14.25" customHeight="1">
      <c r="A1" s="65" t="s">
        <v>339</v>
      </c>
      <c r="V1" s="66" t="s">
        <v>244</v>
      </c>
    </row>
    <row r="2" spans="1:24" ht="14.25" customHeight="1">
      <c r="Q2" s="730" t="s">
        <v>340</v>
      </c>
      <c r="R2" s="730"/>
      <c r="S2" s="730"/>
      <c r="T2" s="730"/>
      <c r="U2" s="730"/>
      <c r="V2" s="730"/>
    </row>
    <row r="3" spans="1:24" ht="15" customHeight="1">
      <c r="A3" s="731" t="s">
        <v>220</v>
      </c>
      <c r="B3" s="732"/>
      <c r="C3" s="67"/>
      <c r="D3" s="68"/>
      <c r="E3" s="67"/>
      <c r="F3" s="194"/>
      <c r="G3" s="194"/>
      <c r="H3" s="194"/>
      <c r="I3" s="194"/>
      <c r="J3" s="736" t="s">
        <v>221</v>
      </c>
      <c r="K3" s="737"/>
      <c r="L3" s="737"/>
      <c r="M3" s="737"/>
      <c r="N3" s="737"/>
      <c r="O3" s="737"/>
      <c r="P3" s="738"/>
      <c r="Q3" s="194"/>
      <c r="R3" s="194"/>
      <c r="S3" s="194"/>
      <c r="T3" s="194"/>
      <c r="U3" s="194"/>
      <c r="V3" s="67"/>
    </row>
    <row r="4" spans="1:24" ht="15" customHeight="1">
      <c r="A4" s="733"/>
      <c r="B4" s="734"/>
      <c r="C4" s="723" t="s">
        <v>222</v>
      </c>
      <c r="D4" s="739" t="s">
        <v>223</v>
      </c>
      <c r="E4" s="740" t="s">
        <v>224</v>
      </c>
      <c r="F4" s="742" t="s">
        <v>225</v>
      </c>
      <c r="G4" s="741" t="s">
        <v>341</v>
      </c>
      <c r="H4" s="742" t="s">
        <v>226</v>
      </c>
      <c r="I4" s="743" t="s">
        <v>342</v>
      </c>
      <c r="J4" s="723" t="s">
        <v>245</v>
      </c>
      <c r="K4" s="69" t="s">
        <v>246</v>
      </c>
      <c r="L4" s="70" t="s">
        <v>62</v>
      </c>
      <c r="M4" s="724" t="s">
        <v>247</v>
      </c>
      <c r="N4" s="725"/>
      <c r="O4" s="726"/>
      <c r="P4" s="727" t="s">
        <v>227</v>
      </c>
      <c r="Q4" s="723" t="s">
        <v>228</v>
      </c>
      <c r="R4" s="723" t="s">
        <v>229</v>
      </c>
      <c r="S4" s="723" t="s">
        <v>248</v>
      </c>
      <c r="T4" s="723" t="s">
        <v>343</v>
      </c>
      <c r="U4" s="723" t="s">
        <v>344</v>
      </c>
      <c r="V4" s="729" t="s">
        <v>249</v>
      </c>
    </row>
    <row r="5" spans="1:24" ht="15" customHeight="1">
      <c r="A5" s="733"/>
      <c r="B5" s="734"/>
      <c r="C5" s="723"/>
      <c r="D5" s="739"/>
      <c r="E5" s="740"/>
      <c r="F5" s="742"/>
      <c r="G5" s="741"/>
      <c r="H5" s="742"/>
      <c r="I5" s="744"/>
      <c r="J5" s="723"/>
      <c r="K5" s="195" t="s">
        <v>230</v>
      </c>
      <c r="L5" s="195" t="s">
        <v>230</v>
      </c>
      <c r="M5" s="193" t="s">
        <v>231</v>
      </c>
      <c r="N5" s="193" t="s">
        <v>232</v>
      </c>
      <c r="O5" s="195" t="s">
        <v>230</v>
      </c>
      <c r="P5" s="728"/>
      <c r="Q5" s="723"/>
      <c r="R5" s="723"/>
      <c r="S5" s="723"/>
      <c r="T5" s="723"/>
      <c r="U5" s="723"/>
      <c r="V5" s="729"/>
    </row>
    <row r="6" spans="1:24" s="74" customFormat="1" ht="15" customHeight="1">
      <c r="A6" s="735"/>
      <c r="B6" s="726"/>
      <c r="C6" s="71"/>
      <c r="D6" s="71"/>
      <c r="E6" s="71"/>
      <c r="F6" s="72" t="s">
        <v>233</v>
      </c>
      <c r="G6" s="72" t="s">
        <v>234</v>
      </c>
      <c r="H6" s="73" t="s">
        <v>235</v>
      </c>
      <c r="I6" s="72" t="s">
        <v>236</v>
      </c>
      <c r="J6" s="73"/>
      <c r="K6" s="73"/>
      <c r="L6" s="73"/>
      <c r="M6" s="73"/>
      <c r="N6" s="73"/>
      <c r="O6" s="73"/>
      <c r="P6" s="73" t="s">
        <v>345</v>
      </c>
      <c r="Q6" s="73" t="s">
        <v>237</v>
      </c>
      <c r="R6" s="73" t="s">
        <v>346</v>
      </c>
      <c r="S6" s="73" t="s">
        <v>347</v>
      </c>
      <c r="T6" s="73" t="s">
        <v>348</v>
      </c>
      <c r="U6" s="73" t="s">
        <v>349</v>
      </c>
      <c r="V6" s="73"/>
      <c r="X6" s="74" t="s">
        <v>517</v>
      </c>
    </row>
    <row r="7" spans="1:24">
      <c r="A7" s="75"/>
      <c r="B7" s="76"/>
      <c r="C7" s="199"/>
      <c r="D7" s="77"/>
      <c r="E7" s="77"/>
      <c r="F7" s="78" t="s">
        <v>238</v>
      </c>
      <c r="G7" s="78" t="s">
        <v>238</v>
      </c>
      <c r="H7" s="78" t="s">
        <v>238</v>
      </c>
      <c r="I7" s="78" t="s">
        <v>238</v>
      </c>
      <c r="J7" s="78" t="s">
        <v>80</v>
      </c>
      <c r="K7" s="78" t="s">
        <v>238</v>
      </c>
      <c r="L7" s="78" t="s">
        <v>238</v>
      </c>
      <c r="M7" s="78" t="s">
        <v>239</v>
      </c>
      <c r="N7" s="78" t="s">
        <v>80</v>
      </c>
      <c r="O7" s="78" t="s">
        <v>240</v>
      </c>
      <c r="P7" s="78" t="s">
        <v>240</v>
      </c>
      <c r="Q7" s="78" t="s">
        <v>238</v>
      </c>
      <c r="R7" s="78" t="s">
        <v>238</v>
      </c>
      <c r="S7" s="78" t="s">
        <v>240</v>
      </c>
      <c r="T7" s="78" t="s">
        <v>238</v>
      </c>
      <c r="U7" s="78" t="s">
        <v>238</v>
      </c>
      <c r="V7" s="721" t="s">
        <v>350</v>
      </c>
    </row>
    <row r="8" spans="1:24" s="74" customFormat="1" ht="21" customHeight="1">
      <c r="A8" s="302"/>
      <c r="B8" s="291"/>
      <c r="C8" s="303" t="e">
        <f>#REF!</f>
        <v>#REF!</v>
      </c>
      <c r="D8" s="301" t="e">
        <f>#REF!</f>
        <v>#REF!</v>
      </c>
      <c r="E8" s="304" t="e">
        <f>#REF!</f>
        <v>#REF!</v>
      </c>
      <c r="F8" s="305" t="e">
        <f>#REF!</f>
        <v>#REF!</v>
      </c>
      <c r="G8" s="305" t="e">
        <f>#REF!</f>
        <v>#REF!</v>
      </c>
      <c r="H8" s="306" t="e">
        <f>F8-G8</f>
        <v>#REF!</v>
      </c>
      <c r="I8" s="305" t="e">
        <f>#REF!</f>
        <v>#REF!</v>
      </c>
      <c r="J8" s="305" t="e">
        <f>#REF!</f>
        <v>#REF!</v>
      </c>
      <c r="K8" s="307" t="e">
        <f>#REF!</f>
        <v>#REF!</v>
      </c>
      <c r="L8" s="306" t="e">
        <f>ROUNDDOWN(IF(J8&gt;70,70,J8)/5,0)*215000</f>
        <v>#REF!</v>
      </c>
      <c r="M8" s="305" t="e">
        <f>#REF!</f>
        <v>#REF!</v>
      </c>
      <c r="N8" s="306" t="e">
        <f>IF(ROUNDDOWN(M8/40,0)&gt;30,30,ROUNDDOWN(M8/40,0))</f>
        <v>#REF!</v>
      </c>
      <c r="O8" s="306" t="e">
        <f>IF(N8&lt;1,0,IF((1&lt;=N8)*OR(N8&lt;=4),113000,IF((5&lt;=N8)*OR(N8&lt;=9),226000,IF((10&lt;=N8)*OR(N8&lt;=14),566000,IF((15&lt;=N8)*OR(N8&lt;=19),849000,1132000+(N8-20)*45000)))))</f>
        <v>#REF!</v>
      </c>
      <c r="P8" s="306" t="e">
        <f>K8+L8+O8</f>
        <v>#REF!</v>
      </c>
      <c r="Q8" s="306" t="e">
        <f>MIN(I8,P8)</f>
        <v>#REF!</v>
      </c>
      <c r="R8" s="308" t="e">
        <f>MIN(H8,Q8)</f>
        <v>#REF!</v>
      </c>
      <c r="S8" s="305" t="e">
        <f>ROUNDDOWN(R8/2*0.6963,-3)</f>
        <v>#REF!</v>
      </c>
      <c r="T8" s="306" t="e">
        <f>((MIN(H8,Q8))/2)</f>
        <v>#REF!</v>
      </c>
      <c r="U8" s="306" t="e">
        <f>ROUNDDOWN(T8,-3)</f>
        <v>#REF!</v>
      </c>
      <c r="V8" s="722"/>
      <c r="X8" s="310" t="e">
        <f>IF(S8=#REF!,"○","×")</f>
        <v>#REF!</v>
      </c>
    </row>
    <row r="9" spans="1:24" ht="21" customHeight="1">
      <c r="C9" s="201"/>
      <c r="D9" s="201"/>
      <c r="E9" s="201"/>
      <c r="F9" s="74" t="s">
        <v>351</v>
      </c>
      <c r="H9" s="202"/>
      <c r="I9" s="202"/>
      <c r="J9" s="202"/>
      <c r="K9" s="202"/>
      <c r="L9" s="202"/>
      <c r="M9" s="202"/>
      <c r="N9" s="202"/>
      <c r="O9" s="202"/>
      <c r="P9" s="202"/>
      <c r="Q9" s="202"/>
      <c r="R9" s="202"/>
      <c r="S9" s="202"/>
      <c r="T9" s="202"/>
      <c r="U9" s="202"/>
    </row>
    <row r="10" spans="1:24" ht="15.75" customHeight="1">
      <c r="D10" s="203"/>
      <c r="E10" s="203"/>
      <c r="F10" s="79" t="s">
        <v>352</v>
      </c>
    </row>
    <row r="11" spans="1:24" s="205" customFormat="1" ht="15.75" customHeight="1">
      <c r="A11" s="65"/>
      <c r="B11" s="65"/>
      <c r="C11" s="309"/>
      <c r="D11" s="203"/>
      <c r="E11" s="203"/>
      <c r="F11" s="204" t="s">
        <v>353</v>
      </c>
      <c r="G11" s="65"/>
      <c r="H11" s="65"/>
      <c r="I11" s="65"/>
      <c r="J11" s="65"/>
      <c r="K11" s="65"/>
      <c r="L11" s="65"/>
      <c r="M11" s="65"/>
      <c r="N11" s="65"/>
      <c r="O11" s="65"/>
      <c r="P11" s="65"/>
      <c r="Q11" s="65"/>
      <c r="R11" s="65"/>
      <c r="S11" s="65"/>
      <c r="T11" s="65"/>
      <c r="U11" s="65"/>
      <c r="V11" s="65"/>
      <c r="W11" s="65"/>
    </row>
    <row r="12" spans="1:24" s="205" customFormat="1" ht="15.75" customHeight="1">
      <c r="A12" s="65"/>
      <c r="B12" s="65"/>
      <c r="C12" s="309"/>
      <c r="D12" s="203"/>
      <c r="E12" s="203"/>
      <c r="F12" s="204" t="s">
        <v>354</v>
      </c>
      <c r="G12" s="65"/>
      <c r="H12" s="65"/>
      <c r="I12" s="65"/>
      <c r="J12" s="65"/>
      <c r="K12" s="65"/>
      <c r="L12" s="65"/>
      <c r="M12" s="65"/>
      <c r="N12" s="65"/>
      <c r="O12" s="65"/>
      <c r="P12" s="65"/>
      <c r="Q12" s="65"/>
      <c r="R12" s="65"/>
      <c r="S12" s="65"/>
      <c r="T12" s="65"/>
      <c r="U12" s="65"/>
      <c r="V12" s="65"/>
      <c r="W12" s="65"/>
    </row>
    <row r="13" spans="1:24" s="205" customFormat="1" ht="15.75" customHeight="1">
      <c r="A13" s="65"/>
      <c r="B13" s="65"/>
      <c r="C13" s="65"/>
      <c r="D13" s="203"/>
      <c r="E13" s="203"/>
      <c r="F13" s="203" t="s">
        <v>355</v>
      </c>
      <c r="G13" s="65"/>
      <c r="H13" s="65"/>
      <c r="I13" s="65"/>
      <c r="J13" s="65"/>
      <c r="K13" s="65"/>
      <c r="L13" s="65"/>
      <c r="M13" s="65"/>
      <c r="N13" s="65"/>
      <c r="O13" s="65"/>
      <c r="P13" s="65"/>
      <c r="Q13" s="65"/>
      <c r="R13" s="65"/>
      <c r="S13" s="65"/>
      <c r="T13" s="65"/>
      <c r="U13" s="65"/>
      <c r="V13" s="65"/>
      <c r="W13" s="65"/>
    </row>
    <row r="14" spans="1:24" s="205" customFormat="1" ht="15.75" customHeight="1">
      <c r="A14" s="65"/>
      <c r="B14" s="65"/>
      <c r="C14" s="65"/>
      <c r="D14" s="203"/>
      <c r="E14" s="203"/>
      <c r="F14" s="204" t="s">
        <v>356</v>
      </c>
      <c r="G14" s="65"/>
      <c r="H14" s="65"/>
      <c r="I14" s="65"/>
      <c r="J14" s="65"/>
      <c r="K14" s="65"/>
      <c r="L14" s="65"/>
      <c r="M14" s="65"/>
      <c r="N14" s="65"/>
      <c r="O14" s="65"/>
      <c r="P14" s="65"/>
      <c r="Q14" s="65"/>
      <c r="R14" s="65"/>
      <c r="S14" s="65"/>
      <c r="T14" s="65"/>
      <c r="U14" s="65"/>
      <c r="V14" s="65"/>
      <c r="W14" s="65"/>
    </row>
    <row r="15" spans="1:24" s="205" customFormat="1" ht="15.75" customHeight="1">
      <c r="A15" s="65"/>
      <c r="B15" s="65"/>
      <c r="C15" s="65"/>
      <c r="D15" s="203"/>
      <c r="E15" s="203"/>
      <c r="F15" s="204" t="s">
        <v>357</v>
      </c>
      <c r="G15" s="65"/>
      <c r="H15" s="65"/>
      <c r="I15" s="65"/>
      <c r="J15" s="65"/>
      <c r="K15" s="65"/>
      <c r="L15" s="65"/>
      <c r="M15" s="65"/>
      <c r="N15" s="65"/>
      <c r="O15" s="65"/>
      <c r="P15" s="65"/>
      <c r="Q15" s="65"/>
      <c r="R15" s="65"/>
      <c r="S15" s="65"/>
      <c r="T15" s="65"/>
      <c r="U15" s="65"/>
      <c r="V15" s="65"/>
      <c r="W15" s="65"/>
    </row>
    <row r="16" spans="1:24" ht="15.75" customHeight="1">
      <c r="D16" s="203"/>
      <c r="E16" s="203"/>
      <c r="F16" s="204" t="s">
        <v>358</v>
      </c>
    </row>
    <row r="17" spans="3:6" ht="15.75" customHeight="1">
      <c r="D17" s="203"/>
      <c r="E17" s="203"/>
      <c r="F17" s="204" t="s">
        <v>359</v>
      </c>
    </row>
    <row r="18" spans="3:6" ht="15.75" customHeight="1">
      <c r="C18" s="203"/>
      <c r="D18" s="203"/>
      <c r="E18" s="203"/>
      <c r="F18" s="204" t="s">
        <v>360</v>
      </c>
    </row>
    <row r="19" spans="3:6" ht="15.75" customHeight="1">
      <c r="C19" s="203"/>
      <c r="F19" s="204" t="s">
        <v>361</v>
      </c>
    </row>
    <row r="20" spans="3:6" ht="15.75" customHeight="1">
      <c r="C20" s="203"/>
      <c r="F20" s="204" t="s">
        <v>362</v>
      </c>
    </row>
    <row r="21" spans="3:6" ht="15.75" customHeight="1">
      <c r="C21" s="203"/>
      <c r="F21" s="204" t="s">
        <v>363</v>
      </c>
    </row>
    <row r="23" spans="3:6">
      <c r="D23" s="206" t="s">
        <v>149</v>
      </c>
      <c r="E23" s="200" t="s">
        <v>364</v>
      </c>
    </row>
    <row r="24" spans="3:6">
      <c r="D24" s="206" t="s">
        <v>150</v>
      </c>
      <c r="E24" s="200" t="s">
        <v>365</v>
      </c>
    </row>
    <row r="25" spans="3:6">
      <c r="D25" s="206" t="s">
        <v>151</v>
      </c>
      <c r="E25" s="200" t="s">
        <v>366</v>
      </c>
    </row>
    <row r="26" spans="3:6">
      <c r="D26" s="206" t="s">
        <v>152</v>
      </c>
      <c r="E26" s="200" t="s">
        <v>367</v>
      </c>
    </row>
    <row r="27" spans="3:6">
      <c r="D27" s="206" t="s">
        <v>153</v>
      </c>
      <c r="E27" s="200" t="s">
        <v>368</v>
      </c>
    </row>
    <row r="28" spans="3:6">
      <c r="D28" s="74"/>
      <c r="E28" s="207" t="s">
        <v>369</v>
      </c>
    </row>
    <row r="29" spans="3:6">
      <c r="E29" s="200" t="s">
        <v>370</v>
      </c>
    </row>
    <row r="30" spans="3:6">
      <c r="E30" s="207" t="s">
        <v>371</v>
      </c>
    </row>
    <row r="31" spans="3:6">
      <c r="E31" s="200" t="s">
        <v>372</v>
      </c>
    </row>
    <row r="32" spans="3:6">
      <c r="E32" s="200" t="s">
        <v>373</v>
      </c>
    </row>
    <row r="33" spans="5:5">
      <c r="E33" s="200" t="s">
        <v>374</v>
      </c>
    </row>
    <row r="34" spans="5:5">
      <c r="E34" s="200" t="s">
        <v>375</v>
      </c>
    </row>
    <row r="35" spans="5:5">
      <c r="E35" s="200" t="s">
        <v>376</v>
      </c>
    </row>
    <row r="36" spans="5:5">
      <c r="E36" s="200" t="s">
        <v>377</v>
      </c>
    </row>
    <row r="37" spans="5:5">
      <c r="E37" s="200" t="s">
        <v>378</v>
      </c>
    </row>
    <row r="38" spans="5:5">
      <c r="E38" s="200" t="s">
        <v>379</v>
      </c>
    </row>
    <row r="39" spans="5:5">
      <c r="E39" s="200" t="s">
        <v>380</v>
      </c>
    </row>
    <row r="40" spans="5:5">
      <c r="E40" s="200" t="s">
        <v>381</v>
      </c>
    </row>
  </sheetData>
  <mergeCells count="20">
    <mergeCell ref="Q2:V2"/>
    <mergeCell ref="A3:B6"/>
    <mergeCell ref="J3:P3"/>
    <mergeCell ref="C4:C5"/>
    <mergeCell ref="D4:D5"/>
    <mergeCell ref="E4:E5"/>
    <mergeCell ref="G4:G5"/>
    <mergeCell ref="H4:H5"/>
    <mergeCell ref="I4:I5"/>
    <mergeCell ref="R4:R5"/>
    <mergeCell ref="F4:F5"/>
    <mergeCell ref="T4:T5"/>
    <mergeCell ref="U4:U5"/>
    <mergeCell ref="Q4:Q5"/>
    <mergeCell ref="V7:V8"/>
    <mergeCell ref="J4:J5"/>
    <mergeCell ref="M4:O4"/>
    <mergeCell ref="P4:P5"/>
    <mergeCell ref="S4:S5"/>
    <mergeCell ref="V4:V5"/>
  </mergeCells>
  <phoneticPr fontId="1"/>
  <dataValidations count="2">
    <dataValidation type="list" allowBlank="1" showInputMessage="1" showErrorMessage="1" sqref="C8" xr:uid="{00000000-0002-0000-0E00-000000000000}">
      <formula1>$D$23:$D$27</formula1>
    </dataValidation>
    <dataValidation type="list" allowBlank="1" showInputMessage="1" showErrorMessage="1" sqref="E8" xr:uid="{00000000-0002-0000-0E00-000001000000}">
      <formula1>$E$23:$E$40</formula1>
    </dataValidation>
  </dataValidations>
  <printOptions horizontalCentered="1"/>
  <pageMargins left="0.55118110236220474" right="0.39370078740157483" top="0.6692913385826772" bottom="0.31496062992125984" header="0.51181102362204722" footer="0.27559055118110237"/>
  <pageSetup paperSize="9" scale="57" orientation="landscape" horizont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AL48"/>
  <sheetViews>
    <sheetView view="pageBreakPreview" zoomScale="80" zoomScaleNormal="100" zoomScaleSheetLayoutView="80" workbookViewId="0">
      <pane xSplit="3" ySplit="8" topLeftCell="D9" activePane="bottomRight" state="frozen"/>
      <selection activeCell="R9" sqref="R9:R16"/>
      <selection pane="topRight" activeCell="R9" sqref="R9:R16"/>
      <selection pane="bottomLeft" activeCell="R9" sqref="R9:R16"/>
      <selection pane="bottomRight" activeCell="A9" sqref="A9:AH9"/>
    </sheetView>
  </sheetViews>
  <sheetFormatPr defaultRowHeight="13.5"/>
  <cols>
    <col min="1" max="1" width="17.125" style="80" customWidth="1"/>
    <col min="2" max="2" width="12.75" style="80" customWidth="1"/>
    <col min="3" max="3" width="9.75" style="80" bestFit="1" customWidth="1"/>
    <col min="4" max="5" width="6.5" style="80" customWidth="1"/>
    <col min="6" max="10" width="6.75" style="80" customWidth="1"/>
    <col min="11" max="11" width="7.5" style="80" bestFit="1" customWidth="1"/>
    <col min="12" max="16" width="7.5" style="80" customWidth="1"/>
    <col min="17" max="17" width="8.25" style="80" customWidth="1"/>
    <col min="18" max="18" width="6.5" style="80" customWidth="1"/>
    <col min="19" max="24" width="5" style="80" bestFit="1" customWidth="1"/>
    <col min="25" max="26" width="7.25" style="80" customWidth="1"/>
    <col min="27" max="30" width="5.25" style="80" customWidth="1"/>
    <col min="31" max="32" width="4.5" style="80" customWidth="1"/>
    <col min="33" max="33" width="18.875" style="80" customWidth="1"/>
    <col min="34" max="34" width="14.25" style="80" customWidth="1"/>
    <col min="35" max="35" width="2.25" style="80" customWidth="1"/>
    <col min="36" max="36" width="9" style="80"/>
    <col min="37" max="37" width="8.75" style="80" customWidth="1"/>
    <col min="38" max="38" width="18.875" style="80" customWidth="1"/>
    <col min="39" max="39" width="3.75" style="80" bestFit="1" customWidth="1"/>
    <col min="40" max="40" width="30.375" style="80" customWidth="1"/>
    <col min="41" max="16384" width="9" style="80"/>
  </cols>
  <sheetData>
    <row r="1" spans="1:34">
      <c r="A1" s="80" t="s">
        <v>250</v>
      </c>
    </row>
    <row r="2" spans="1:34" ht="17.25" customHeight="1">
      <c r="A2" s="748" t="s">
        <v>251</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row>
    <row r="4" spans="1:34">
      <c r="A4" s="80" t="s">
        <v>252</v>
      </c>
      <c r="AG4" s="81" t="s">
        <v>253</v>
      </c>
      <c r="AH4" s="82"/>
    </row>
    <row r="5" spans="1:34" ht="13.5" customHeight="1">
      <c r="A5" s="749" t="s">
        <v>195</v>
      </c>
      <c r="B5" s="752" t="s">
        <v>254</v>
      </c>
      <c r="C5" s="755" t="s">
        <v>255</v>
      </c>
      <c r="D5" s="758" t="s">
        <v>71</v>
      </c>
      <c r="E5" s="755" t="s">
        <v>256</v>
      </c>
      <c r="F5" s="755" t="s">
        <v>257</v>
      </c>
      <c r="G5" s="761" t="s">
        <v>258</v>
      </c>
      <c r="H5" s="764" t="s">
        <v>259</v>
      </c>
      <c r="I5" s="761" t="s">
        <v>219</v>
      </c>
      <c r="J5" s="764" t="s">
        <v>259</v>
      </c>
      <c r="K5" s="755" t="s">
        <v>260</v>
      </c>
      <c r="L5" s="767" t="s">
        <v>261</v>
      </c>
      <c r="M5" s="767" t="s">
        <v>262</v>
      </c>
      <c r="N5" s="770" t="s">
        <v>263</v>
      </c>
      <c r="O5" s="745" t="s">
        <v>264</v>
      </c>
      <c r="P5" s="745" t="s">
        <v>265</v>
      </c>
      <c r="Q5" s="773" t="s">
        <v>266</v>
      </c>
      <c r="R5" s="773" t="s">
        <v>382</v>
      </c>
      <c r="S5" s="776" t="s">
        <v>72</v>
      </c>
      <c r="T5" s="777"/>
      <c r="U5" s="777"/>
      <c r="V5" s="777"/>
      <c r="W5" s="777"/>
      <c r="X5" s="778"/>
      <c r="Y5" s="779" t="s">
        <v>73</v>
      </c>
      <c r="Z5" s="779" t="s">
        <v>74</v>
      </c>
      <c r="AA5" s="776" t="s">
        <v>75</v>
      </c>
      <c r="AB5" s="777"/>
      <c r="AC5" s="777"/>
      <c r="AD5" s="777"/>
      <c r="AE5" s="777"/>
      <c r="AF5" s="777"/>
      <c r="AG5" s="778"/>
      <c r="AH5" s="782" t="s">
        <v>76</v>
      </c>
    </row>
    <row r="6" spans="1:34" ht="24" customHeight="1">
      <c r="A6" s="750"/>
      <c r="B6" s="753"/>
      <c r="C6" s="756"/>
      <c r="D6" s="759"/>
      <c r="E6" s="756"/>
      <c r="F6" s="756"/>
      <c r="G6" s="762"/>
      <c r="H6" s="765"/>
      <c r="I6" s="762"/>
      <c r="J6" s="765"/>
      <c r="K6" s="753"/>
      <c r="L6" s="768"/>
      <c r="M6" s="768"/>
      <c r="N6" s="771"/>
      <c r="O6" s="746"/>
      <c r="P6" s="746"/>
      <c r="Q6" s="774"/>
      <c r="R6" s="774"/>
      <c r="S6" s="785" t="s">
        <v>267</v>
      </c>
      <c r="T6" s="786"/>
      <c r="U6" s="785" t="s">
        <v>268</v>
      </c>
      <c r="V6" s="786"/>
      <c r="W6" s="785" t="s">
        <v>269</v>
      </c>
      <c r="X6" s="786"/>
      <c r="Y6" s="780"/>
      <c r="Z6" s="780"/>
      <c r="AA6" s="787" t="s">
        <v>270</v>
      </c>
      <c r="AB6" s="788"/>
      <c r="AC6" s="788"/>
      <c r="AD6" s="789"/>
      <c r="AE6" s="790" t="s">
        <v>271</v>
      </c>
      <c r="AF6" s="790" t="s">
        <v>34</v>
      </c>
      <c r="AG6" s="756" t="s">
        <v>272</v>
      </c>
      <c r="AH6" s="783"/>
    </row>
    <row r="7" spans="1:34" ht="31.5" customHeight="1">
      <c r="A7" s="751"/>
      <c r="B7" s="754"/>
      <c r="C7" s="757"/>
      <c r="D7" s="760"/>
      <c r="E7" s="757"/>
      <c r="F7" s="757"/>
      <c r="G7" s="763"/>
      <c r="H7" s="766"/>
      <c r="I7" s="763"/>
      <c r="J7" s="766"/>
      <c r="K7" s="754"/>
      <c r="L7" s="769"/>
      <c r="M7" s="769"/>
      <c r="N7" s="772"/>
      <c r="O7" s="747"/>
      <c r="P7" s="747"/>
      <c r="Q7" s="775"/>
      <c r="R7" s="775"/>
      <c r="S7" s="197" t="s">
        <v>77</v>
      </c>
      <c r="T7" s="197" t="s">
        <v>78</v>
      </c>
      <c r="U7" s="197" t="s">
        <v>77</v>
      </c>
      <c r="V7" s="197" t="s">
        <v>78</v>
      </c>
      <c r="W7" s="197" t="s">
        <v>77</v>
      </c>
      <c r="X7" s="197" t="s">
        <v>78</v>
      </c>
      <c r="Y7" s="781"/>
      <c r="Z7" s="781"/>
      <c r="AA7" s="83" t="s">
        <v>273</v>
      </c>
      <c r="AB7" s="84" t="s">
        <v>274</v>
      </c>
      <c r="AC7" s="84" t="s">
        <v>275</v>
      </c>
      <c r="AD7" s="84" t="s">
        <v>276</v>
      </c>
      <c r="AE7" s="791"/>
      <c r="AF7" s="791"/>
      <c r="AG7" s="757"/>
      <c r="AH7" s="784"/>
    </row>
    <row r="8" spans="1:34" ht="13.5" customHeight="1">
      <c r="A8" s="196"/>
      <c r="B8" s="208"/>
      <c r="C8" s="208"/>
      <c r="D8" s="209" t="s">
        <v>79</v>
      </c>
      <c r="E8" s="209" t="s">
        <v>80</v>
      </c>
      <c r="F8" s="209" t="s">
        <v>80</v>
      </c>
      <c r="G8" s="210" t="s">
        <v>81</v>
      </c>
      <c r="H8" s="211" t="s">
        <v>81</v>
      </c>
      <c r="I8" s="212" t="s">
        <v>81</v>
      </c>
      <c r="J8" s="213" t="s">
        <v>81</v>
      </c>
      <c r="K8" s="213" t="s">
        <v>383</v>
      </c>
      <c r="L8" s="213" t="s">
        <v>383</v>
      </c>
      <c r="M8" s="213" t="s">
        <v>383</v>
      </c>
      <c r="N8" s="213" t="s">
        <v>383</v>
      </c>
      <c r="O8" s="213" t="s">
        <v>383</v>
      </c>
      <c r="P8" s="213" t="s">
        <v>383</v>
      </c>
      <c r="Q8" s="213"/>
      <c r="R8" s="213"/>
      <c r="S8" s="209" t="s">
        <v>80</v>
      </c>
      <c r="T8" s="209" t="s">
        <v>80</v>
      </c>
      <c r="U8" s="209" t="s">
        <v>80</v>
      </c>
      <c r="V8" s="85" t="s">
        <v>80</v>
      </c>
      <c r="W8" s="85" t="s">
        <v>80</v>
      </c>
      <c r="X8" s="85" t="s">
        <v>80</v>
      </c>
      <c r="Y8" s="209"/>
      <c r="Z8" s="85"/>
      <c r="AA8" s="85" t="s">
        <v>80</v>
      </c>
      <c r="AB8" s="86" t="s">
        <v>277</v>
      </c>
      <c r="AC8" s="86" t="s">
        <v>81</v>
      </c>
      <c r="AD8" s="86" t="s">
        <v>81</v>
      </c>
      <c r="AE8" s="86" t="s">
        <v>82</v>
      </c>
      <c r="AF8" s="209" t="s">
        <v>83</v>
      </c>
      <c r="AG8" s="209"/>
      <c r="AH8" s="198"/>
    </row>
    <row r="9" spans="1:34" ht="15.75" customHeight="1">
      <c r="A9" s="214" t="e">
        <f>#REF!</f>
        <v>#REF!</v>
      </c>
      <c r="B9" s="214" t="e">
        <f>#REF!</f>
        <v>#REF!</v>
      </c>
      <c r="C9" s="214" t="e">
        <f>#REF!</f>
        <v>#REF!</v>
      </c>
      <c r="D9" s="312" t="e">
        <f>#REF!</f>
        <v>#REF!</v>
      </c>
      <c r="E9" s="312" t="e">
        <f>#REF!</f>
        <v>#REF!</v>
      </c>
      <c r="F9" s="312" t="e">
        <f>#REF!</f>
        <v>#REF!</v>
      </c>
      <c r="G9" s="313">
        <v>0</v>
      </c>
      <c r="H9" s="314">
        <v>0</v>
      </c>
      <c r="I9" s="313" t="e">
        <f>#REF!</f>
        <v>#REF!</v>
      </c>
      <c r="J9" s="315" t="e">
        <f>#REF!</f>
        <v>#REF!</v>
      </c>
      <c r="K9" s="316" t="e">
        <f>#REF!</f>
        <v>#REF!</v>
      </c>
      <c r="L9" s="316">
        <v>0</v>
      </c>
      <c r="M9" s="316" t="e">
        <f>#REF!</f>
        <v>#REF!</v>
      </c>
      <c r="N9" s="316" t="e">
        <f>#REF!</f>
        <v>#REF!</v>
      </c>
      <c r="O9" s="316">
        <v>0</v>
      </c>
      <c r="P9" s="316" t="e">
        <f>#REF!</f>
        <v>#REF!</v>
      </c>
      <c r="Q9" s="317" t="str">
        <f>IF(基本情報!G21="","",VLOOKUP(基本情報!G21,別添１!C46:E51,3,FALSE))</f>
        <v/>
      </c>
      <c r="R9" s="317" t="e">
        <f>#REF!</f>
        <v>#REF!</v>
      </c>
      <c r="S9" s="312" t="e">
        <f>#REF!</f>
        <v>#REF!</v>
      </c>
      <c r="T9" s="312" t="e">
        <f>#REF!</f>
        <v>#REF!</v>
      </c>
      <c r="U9" s="312" t="e">
        <f>#REF!</f>
        <v>#REF!</v>
      </c>
      <c r="V9" s="312" t="e">
        <f>#REF!</f>
        <v>#REF!</v>
      </c>
      <c r="W9" s="312" t="e">
        <f>#REF!</f>
        <v>#REF!</v>
      </c>
      <c r="X9" s="312" t="e">
        <f>#REF!</f>
        <v>#REF!</v>
      </c>
      <c r="Y9" s="318" t="e">
        <f>#REF!</f>
        <v>#REF!</v>
      </c>
      <c r="Z9" s="215" t="e">
        <f>#REF!</f>
        <v>#REF!</v>
      </c>
      <c r="AA9" s="312" t="e">
        <f>SUM(AB9:AD9)</f>
        <v>#REF!</v>
      </c>
      <c r="AB9" s="312" t="e">
        <f>#REF!</f>
        <v>#REF!</v>
      </c>
      <c r="AC9" s="312">
        <v>0</v>
      </c>
      <c r="AD9" s="312" t="e">
        <f>#REF!</f>
        <v>#REF!</v>
      </c>
      <c r="AE9" s="312" t="e">
        <f>#REF!</f>
        <v>#REF!</v>
      </c>
      <c r="AF9" s="315" t="e">
        <f>#REF!</f>
        <v>#REF!</v>
      </c>
      <c r="AG9" s="315" t="e">
        <f>#REF!</f>
        <v>#REF!</v>
      </c>
      <c r="AH9" s="214" t="e">
        <f>IF(#REF!="","",#REF!)</f>
        <v>#REF!</v>
      </c>
    </row>
    <row r="10" spans="1:34">
      <c r="A10" s="79" t="s">
        <v>384</v>
      </c>
    </row>
    <row r="11" spans="1:34">
      <c r="A11" s="79" t="s">
        <v>385</v>
      </c>
    </row>
    <row r="12" spans="1:34">
      <c r="A12" s="79" t="s">
        <v>386</v>
      </c>
      <c r="Y12" s="319"/>
    </row>
    <row r="13" spans="1:34" s="90" customFormat="1">
      <c r="A13" s="79" t="s">
        <v>387</v>
      </c>
      <c r="B13" s="80"/>
      <c r="C13" s="80"/>
      <c r="D13" s="80"/>
      <c r="E13" s="80"/>
      <c r="F13" s="80"/>
      <c r="G13" s="80"/>
      <c r="H13" s="80"/>
      <c r="I13" s="80"/>
      <c r="J13" s="80"/>
      <c r="K13" s="80"/>
      <c r="L13" s="80"/>
      <c r="M13" s="80"/>
      <c r="N13" s="80"/>
      <c r="O13" s="80"/>
      <c r="P13" s="80"/>
      <c r="Q13" s="80"/>
      <c r="R13" s="80"/>
      <c r="S13" s="80"/>
      <c r="T13" s="80"/>
      <c r="U13" s="80"/>
      <c r="V13" s="80"/>
      <c r="W13" s="80"/>
      <c r="X13" s="80"/>
      <c r="Y13" s="319"/>
      <c r="Z13" s="80"/>
      <c r="AA13" s="80"/>
      <c r="AB13" s="80"/>
      <c r="AC13" s="80"/>
      <c r="AD13" s="80"/>
      <c r="AE13" s="80"/>
      <c r="AF13" s="80"/>
      <c r="AG13" s="80"/>
      <c r="AH13" s="80"/>
    </row>
    <row r="14" spans="1:34" s="90" customFormat="1">
      <c r="A14" s="79" t="s">
        <v>388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row>
    <row r="15" spans="1:34" s="90" customFormat="1">
      <c r="A15" s="79" t="s">
        <v>389</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row>
    <row r="16" spans="1:34" s="90" customFormat="1">
      <c r="A16" s="79" t="s">
        <v>390</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row>
    <row r="17" spans="1:38">
      <c r="A17" s="79" t="s">
        <v>391</v>
      </c>
    </row>
    <row r="18" spans="1:38" s="79" customFormat="1">
      <c r="A18" s="44" t="s">
        <v>392</v>
      </c>
      <c r="AK18" s="80"/>
      <c r="AL18" s="80"/>
    </row>
    <row r="19" spans="1:38" s="79" customFormat="1">
      <c r="A19" s="44"/>
      <c r="B19" s="79" t="s">
        <v>393</v>
      </c>
      <c r="AK19" s="80"/>
      <c r="AL19" s="80"/>
    </row>
    <row r="20" spans="1:38" s="79" customFormat="1">
      <c r="A20" s="44"/>
      <c r="B20" s="79" t="s">
        <v>394</v>
      </c>
      <c r="AK20" s="80"/>
    </row>
    <row r="21" spans="1:38" s="79" customFormat="1">
      <c r="A21" s="44" t="s">
        <v>395</v>
      </c>
      <c r="AK21" s="80"/>
    </row>
    <row r="22" spans="1:38" s="79" customFormat="1">
      <c r="A22" s="44" t="s">
        <v>396</v>
      </c>
      <c r="AK22" s="80"/>
    </row>
    <row r="23" spans="1:38" s="79" customFormat="1">
      <c r="B23" s="44" t="s">
        <v>397</v>
      </c>
      <c r="AK23" s="80"/>
    </row>
    <row r="24" spans="1:38" s="79" customFormat="1">
      <c r="B24" s="44" t="s">
        <v>398</v>
      </c>
      <c r="AK24" s="80"/>
    </row>
    <row r="25" spans="1:38" s="79" customFormat="1">
      <c r="A25" s="79" t="s">
        <v>399</v>
      </c>
      <c r="AK25" s="80"/>
    </row>
    <row r="26" spans="1:38" s="79" customFormat="1">
      <c r="A26" s="79" t="s">
        <v>400</v>
      </c>
      <c r="G26" s="216"/>
      <c r="AK26" s="80"/>
    </row>
    <row r="27" spans="1:38" s="79" customFormat="1">
      <c r="A27" s="79" t="s">
        <v>401</v>
      </c>
      <c r="AK27" s="80"/>
    </row>
    <row r="28" spans="1:38" s="79" customFormat="1">
      <c r="A28" s="79" t="s">
        <v>402</v>
      </c>
      <c r="AK28" s="80"/>
    </row>
    <row r="29" spans="1:38" s="79" customFormat="1">
      <c r="A29" s="79" t="s">
        <v>403</v>
      </c>
      <c r="AK29" s="80"/>
    </row>
    <row r="30" spans="1:38" s="79" customFormat="1" ht="11.25">
      <c r="A30" s="79" t="s">
        <v>404</v>
      </c>
    </row>
    <row r="31" spans="1:38" s="79" customFormat="1" ht="11.25"/>
    <row r="32" spans="1:38" s="79" customFormat="1" ht="11.25"/>
    <row r="33" spans="28:38" s="79" customFormat="1">
      <c r="AB33" s="91" t="s">
        <v>149</v>
      </c>
      <c r="AC33" s="91" t="s">
        <v>278</v>
      </c>
      <c r="AD33" s="92" t="s">
        <v>279</v>
      </c>
      <c r="AE33" s="93" t="s">
        <v>280</v>
      </c>
      <c r="AF33" s="94" t="s">
        <v>281</v>
      </c>
      <c r="AG33" s="91" t="s">
        <v>139</v>
      </c>
    </row>
    <row r="34" spans="28:38">
      <c r="AB34" s="91" t="s">
        <v>150</v>
      </c>
      <c r="AC34" s="91" t="s">
        <v>282</v>
      </c>
      <c r="AD34" s="92" t="s">
        <v>405</v>
      </c>
      <c r="AE34" s="93" t="s">
        <v>406</v>
      </c>
      <c r="AF34" s="94" t="s">
        <v>283</v>
      </c>
      <c r="AG34" s="91" t="s">
        <v>140</v>
      </c>
      <c r="AK34" s="79"/>
      <c r="AL34" s="79"/>
    </row>
    <row r="35" spans="28:38">
      <c r="AB35" s="91" t="s">
        <v>151</v>
      </c>
      <c r="AC35" s="91" t="s">
        <v>284</v>
      </c>
      <c r="AD35" s="92" t="s">
        <v>407</v>
      </c>
      <c r="AE35" s="93" t="s">
        <v>408</v>
      </c>
      <c r="AF35" s="95"/>
      <c r="AG35" s="91" t="s">
        <v>141</v>
      </c>
      <c r="AK35" s="79"/>
    </row>
    <row r="36" spans="28:38">
      <c r="AB36" s="91" t="s">
        <v>152</v>
      </c>
      <c r="AC36" s="91" t="s">
        <v>165</v>
      </c>
      <c r="AD36" s="92" t="s">
        <v>409</v>
      </c>
      <c r="AE36" s="93" t="s">
        <v>192</v>
      </c>
      <c r="AG36" s="91" t="s">
        <v>142</v>
      </c>
      <c r="AK36" s="79"/>
    </row>
    <row r="37" spans="28:38">
      <c r="AB37" s="91" t="s">
        <v>153</v>
      </c>
      <c r="AC37" s="91" t="s">
        <v>285</v>
      </c>
      <c r="AD37" s="92" t="s">
        <v>410</v>
      </c>
      <c r="AE37" s="93" t="s">
        <v>193</v>
      </c>
      <c r="AG37" s="91" t="s">
        <v>143</v>
      </c>
      <c r="AK37" s="79"/>
    </row>
    <row r="38" spans="28:38">
      <c r="AC38" s="89" t="s">
        <v>286</v>
      </c>
      <c r="AD38" s="87"/>
      <c r="AE38" s="93" t="s">
        <v>144</v>
      </c>
      <c r="AG38" s="91" t="s">
        <v>144</v>
      </c>
      <c r="AK38" s="79"/>
    </row>
    <row r="39" spans="28:38">
      <c r="AC39" s="91" t="s">
        <v>171</v>
      </c>
      <c r="AD39" s="88"/>
      <c r="AK39" s="79"/>
    </row>
    <row r="40" spans="28:38">
      <c r="AC40" s="91" t="s">
        <v>287</v>
      </c>
      <c r="AK40" s="79"/>
    </row>
    <row r="41" spans="28:38">
      <c r="AC41" s="91" t="s">
        <v>288</v>
      </c>
      <c r="AK41" s="79"/>
    </row>
    <row r="42" spans="28:38">
      <c r="AC42" s="91" t="s">
        <v>289</v>
      </c>
      <c r="AK42" s="79"/>
    </row>
    <row r="43" spans="28:38">
      <c r="AC43" s="91" t="s">
        <v>290</v>
      </c>
    </row>
    <row r="44" spans="28:38">
      <c r="AC44" s="91" t="s">
        <v>291</v>
      </c>
    </row>
    <row r="45" spans="28:38">
      <c r="AC45" s="91" t="s">
        <v>292</v>
      </c>
    </row>
    <row r="46" spans="28:38">
      <c r="AC46" s="91" t="s">
        <v>293</v>
      </c>
    </row>
    <row r="47" spans="28:38">
      <c r="AC47" s="91" t="s">
        <v>294</v>
      </c>
    </row>
    <row r="48" spans="28:38">
      <c r="AC48" s="91" t="s">
        <v>295</v>
      </c>
    </row>
  </sheetData>
  <mergeCells count="31">
    <mergeCell ref="AA5:AG5"/>
    <mergeCell ref="AH5:AH7"/>
    <mergeCell ref="S6:T6"/>
    <mergeCell ref="U6:V6"/>
    <mergeCell ref="W6:X6"/>
    <mergeCell ref="AA6:AD6"/>
    <mergeCell ref="AE6:AE7"/>
    <mergeCell ref="AF6:AF7"/>
    <mergeCell ref="AG6:AG7"/>
    <mergeCell ref="Z5:Z7"/>
    <mergeCell ref="P5:P7"/>
    <mergeCell ref="Q5:Q7"/>
    <mergeCell ref="R5:R7"/>
    <mergeCell ref="S5:X5"/>
    <mergeCell ref="Y5:Y7"/>
    <mergeCell ref="O5:O7"/>
    <mergeCell ref="A2:AH2"/>
    <mergeCell ref="A5:A7"/>
    <mergeCell ref="B5:B7"/>
    <mergeCell ref="C5:C7"/>
    <mergeCell ref="D5:D7"/>
    <mergeCell ref="E5:E7"/>
    <mergeCell ref="F5:F7"/>
    <mergeCell ref="G5:G7"/>
    <mergeCell ref="H5:H7"/>
    <mergeCell ref="I5:I7"/>
    <mergeCell ref="J5:J7"/>
    <mergeCell ref="K5:K7"/>
    <mergeCell ref="L5:L7"/>
    <mergeCell ref="M5:M7"/>
    <mergeCell ref="N5:N7"/>
  </mergeCells>
  <phoneticPr fontId="1"/>
  <dataValidations count="3">
    <dataValidation type="list" allowBlank="1" showInputMessage="1" showErrorMessage="1" sqref="A9" xr:uid="{00000000-0002-0000-0F00-000000000000}">
      <formula1>$AB$33:$AB$37</formula1>
    </dataValidation>
    <dataValidation type="list" allowBlank="1" showInputMessage="1" showErrorMessage="1" sqref="C9" xr:uid="{00000000-0002-0000-0F00-000001000000}">
      <formula1>$AC$33:$AC$48</formula1>
    </dataValidation>
    <dataValidation type="whole" imeMode="halfAlpha" operator="greaterThanOrEqual" allowBlank="1" showInputMessage="1" showErrorMessage="1" sqref="D9 AA9" xr:uid="{00000000-0002-0000-0F00-000002000000}">
      <formula1>0</formula1>
    </dataValidation>
  </dataValidations>
  <printOptions horizontalCentered="1" verticalCentered="1"/>
  <pageMargins left="0.35433070866141736" right="0.27559055118110237" top="0.51181102362204722" bottom="0.55118110236220474" header="0.51181102362204722" footer="0.51181102362204722"/>
  <pageSetup paperSize="9" scale="57"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（別表２第１号様式）交付申請書</vt:lpstr>
      <vt:lpstr>（別紙１）所要額</vt:lpstr>
      <vt:lpstr>（別紙２）研修内容</vt:lpstr>
      <vt:lpstr>（別紙３）新任訪問看護職員名簿</vt:lpstr>
      <vt:lpstr>（別紙４）支出予定額</vt:lpstr>
      <vt:lpstr>（別紙５）予算書</vt:lpstr>
      <vt:lpstr>（別紙６）事業計画書</vt:lpstr>
      <vt:lpstr>口座振替依頼書</vt:lpstr>
      <vt:lpstr>基本情報</vt:lpstr>
      <vt:lpstr>別添１</vt:lpstr>
      <vt:lpstr>入力方法</vt:lpstr>
      <vt:lpstr>支出説明</vt:lpstr>
      <vt:lpstr>Q&amp;A</vt:lpstr>
      <vt:lpstr>基本データ</vt:lpstr>
      <vt:lpstr>別紙2-(6)</vt:lpstr>
      <vt:lpstr>別紙2-(7)④ (2)</vt:lpstr>
      <vt:lpstr>'（別紙１）所要額'!Print_Area</vt:lpstr>
      <vt:lpstr>'（別紙２）研修内容'!Print_Area</vt:lpstr>
      <vt:lpstr>'（別紙３）新任訪問看護職員名簿'!Print_Area</vt:lpstr>
      <vt:lpstr>'（別紙４）支出予定額'!Print_Area</vt:lpstr>
      <vt:lpstr>'（別紙５）予算書'!Print_Area</vt:lpstr>
      <vt:lpstr>'（別表２第１号様式）交付申請書'!Print_Area</vt:lpstr>
      <vt:lpstr>基本情報!Print_Area</vt:lpstr>
      <vt:lpstr>口座振替依頼書!Print_Area</vt:lpstr>
      <vt:lpstr>支出説明!Print_Area</vt:lpstr>
      <vt:lpstr>入力方法!Print_Area</vt:lpstr>
      <vt:lpstr>'別紙2-(6)'!Print_Area</vt:lpstr>
      <vt:lpstr>'別紙2-(7)④ (2)'!Print_Area</vt:lpstr>
      <vt:lpstr>別添１!Print_Area</vt:lpstr>
      <vt:lpstr>'（別紙２）研修内容'!Print_Titles</vt:lpstr>
      <vt:lpstr>'（別紙３）新任訪問看護職員名簿'!Print_Titles</vt:lpstr>
      <vt:lpstr>'別紙2-(6)'!Print_Titles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淳也</dc:creator>
  <cp:lastModifiedBy>user05</cp:lastModifiedBy>
  <cp:lastPrinted>2025-04-17T06:45:39Z</cp:lastPrinted>
  <dcterms:created xsi:type="dcterms:W3CDTF">1997-01-08T22:48:59Z</dcterms:created>
  <dcterms:modified xsi:type="dcterms:W3CDTF">2025-04-18T07:06:44Z</dcterms:modified>
</cp:coreProperties>
</file>